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0730" windowHeight="9420" activeTab="0"/>
  </bookViews>
  <sheets>
    <sheet name="Teaching" sheetId="1" r:id="rId1"/>
  </sheets>
  <definedNames/>
  <calcPr fullCalcOnLoad="1"/>
</workbook>
</file>

<file path=xl/sharedStrings.xml><?xml version="1.0" encoding="utf-8"?>
<sst xmlns="http://schemas.openxmlformats.org/spreadsheetml/2006/main" count="84" uniqueCount="63">
  <si>
    <t>* Staff members  who have never benefited from the experience: + 2</t>
  </si>
  <si>
    <t>* An institution that has never been visited :    +1</t>
  </si>
  <si>
    <t>* A Country that has never been visited:    +1</t>
  </si>
  <si>
    <t>* A visit to locations where we currently have Erasmus students studying   +1                                                                                   </t>
  </si>
  <si>
    <t>* Application from A Unit that has never been involved +1</t>
  </si>
  <si>
    <t>* Work experience at SU:  + n working years at SU.  If n&gt; 6 then the partipant will receive max. 6 pnts.</t>
  </si>
  <si>
    <t>* Benefiting from the programme  in the last 3 years:    ( - n times x -3)</t>
  </si>
  <si>
    <t>TOTAL POINTS</t>
  </si>
  <si>
    <t>Applicant</t>
  </si>
  <si>
    <t>Ali Nihat Eken</t>
  </si>
  <si>
    <t>Job start date</t>
  </si>
  <si>
    <t>Experience</t>
  </si>
  <si>
    <t>Selçuk Artut</t>
  </si>
  <si>
    <t>Ayesha Asloob Qureshi</t>
  </si>
  <si>
    <t>Prabirendra Chatterjee</t>
  </si>
  <si>
    <t>Cameron David Dean</t>
  </si>
  <si>
    <t>Tülin Süral Dean</t>
  </si>
  <si>
    <t>Fazıl Ahmet Öncü</t>
  </si>
  <si>
    <t>Burcin Bozkaya</t>
  </si>
  <si>
    <t>Mehmet Ali Alpar</t>
  </si>
  <si>
    <t>Havva Sibel Taşkın Şimşek</t>
  </si>
  <si>
    <t>Bahri Yilmaz</t>
  </si>
  <si>
    <t>Hülya Adak</t>
  </si>
  <si>
    <t>Country</t>
  </si>
  <si>
    <t>Institution</t>
  </si>
  <si>
    <t>Germany</t>
  </si>
  <si>
    <t>Netherlands</t>
  </si>
  <si>
    <t>Austria</t>
  </si>
  <si>
    <t>Spain</t>
  </si>
  <si>
    <t>Freie Universitaet Berlin</t>
  </si>
  <si>
    <t>University of Iceland</t>
  </si>
  <si>
    <t>Aristotle University of Thessaloniki</t>
  </si>
  <si>
    <t>Universita Di Bologna</t>
  </si>
  <si>
    <t>Salzburg University of Education Stefan Zweig Padagogische Hochsule</t>
  </si>
  <si>
    <t>Today</t>
  </si>
  <si>
    <t>France</t>
  </si>
  <si>
    <t>Iceland</t>
  </si>
  <si>
    <t>Greece</t>
  </si>
  <si>
    <t>Italy</t>
  </si>
  <si>
    <t>Portugal</t>
  </si>
  <si>
    <t>Romania</t>
  </si>
  <si>
    <t>Ireland</t>
  </si>
  <si>
    <t>Ovidius University of Constanta</t>
  </si>
  <si>
    <t>Distance</t>
  </si>
  <si>
    <t>Groupe Ecole Superıeure De Commerce De Rennes</t>
  </si>
  <si>
    <t>Unıversıdad Ceu San Pablo</t>
  </si>
  <si>
    <t>Dun Laoghaıre Instıtute of Art, Design And Technology</t>
  </si>
  <si>
    <t>Grant</t>
  </si>
  <si>
    <t>Yes</t>
  </si>
  <si>
    <t>Total grant for 7 days</t>
  </si>
  <si>
    <t>Travel Support</t>
  </si>
  <si>
    <t>TOTAL GRANT (Euro)</t>
  </si>
  <si>
    <t>Daily Grant (Euro)</t>
  </si>
  <si>
    <t>Total Budget:</t>
  </si>
  <si>
    <t>Faculty</t>
  </si>
  <si>
    <t>SOM</t>
  </si>
  <si>
    <t>FASS</t>
  </si>
  <si>
    <t>SL</t>
  </si>
  <si>
    <t>FENS</t>
  </si>
  <si>
    <t>No</t>
  </si>
  <si>
    <t>Rank</t>
  </si>
  <si>
    <t>Universıteit Van Amsterdam</t>
  </si>
  <si>
    <t>Universıdade De Coimbra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</si>
</sst>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41F]dd\ mmmm\ yyyy\ dddd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0\ &quot;TL&quot;"/>
    <numFmt numFmtId="202" formatCode="0.000"/>
    <numFmt numFmtId="203" formatCode="#,##0.00\ [$USD]"/>
    <numFmt numFmtId="204" formatCode="#,##0.00\ [$EUR]"/>
    <numFmt numFmtId="205" formatCode="#,##0.00\ _T_L"/>
    <numFmt numFmtId="206" formatCode="#,##0\ &quot;TL&quot;"/>
    <numFmt numFmtId="207" formatCode="#,##0\ [$EUR]"/>
    <numFmt numFmtId="208" formatCode="mmm\-yyyy"/>
    <numFmt numFmtId="209" formatCode="dd/mm/yyyy\ hh:mm:ss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left"/>
    </xf>
    <xf numFmtId="0" fontId="42" fillId="0" borderId="12" xfId="0" applyFont="1" applyFill="1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14" fontId="0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14" fontId="0" fillId="32" borderId="10" xfId="0" applyNumberFormat="1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left"/>
    </xf>
    <xf numFmtId="0" fontId="3" fillId="32" borderId="0" xfId="0" applyFont="1" applyFill="1" applyAlignment="1">
      <alignment vertical="top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4" fontId="0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98" zoomScaleNormal="98" zoomScalePageLayoutView="0" workbookViewId="0" topLeftCell="A1">
      <selection activeCell="A16" sqref="A16"/>
    </sheetView>
  </sheetViews>
  <sheetFormatPr defaultColWidth="8.8515625" defaultRowHeight="12" customHeight="1"/>
  <cols>
    <col min="1" max="1" width="5.7109375" style="3" bestFit="1" customWidth="1"/>
    <col min="2" max="2" width="25.28125" style="3" bestFit="1" customWidth="1"/>
    <col min="3" max="3" width="15.00390625" style="3" customWidth="1"/>
    <col min="4" max="4" width="25.28125" style="3" customWidth="1"/>
    <col min="5" max="5" width="7.7109375" style="3" customWidth="1"/>
    <col min="6" max="6" width="11.140625" style="3" customWidth="1"/>
    <col min="7" max="7" width="29.7109375" style="3" customWidth="1"/>
    <col min="8" max="8" width="13.140625" style="2" customWidth="1"/>
    <col min="9" max="9" width="10.28125" style="3" customWidth="1"/>
    <col min="10" max="10" width="20.7109375" style="3" customWidth="1"/>
    <col min="11" max="11" width="9.7109375" style="3" customWidth="1"/>
    <col min="12" max="12" width="15.7109375" style="3" customWidth="1"/>
    <col min="13" max="13" width="21.8515625" style="3" customWidth="1"/>
    <col min="14" max="14" width="18.421875" style="3" customWidth="1"/>
    <col min="15" max="15" width="17.57421875" style="3" customWidth="1"/>
    <col min="16" max="16" width="20.7109375" style="3" customWidth="1"/>
    <col min="17" max="17" width="17.7109375" style="3" customWidth="1"/>
    <col min="18" max="18" width="25.140625" style="3" customWidth="1"/>
    <col min="19" max="20" width="11.140625" style="3" customWidth="1"/>
    <col min="21" max="21" width="8.7109375" style="3" customWidth="1"/>
    <col min="22" max="22" width="11.140625" style="3" hidden="1" customWidth="1"/>
    <col min="23" max="23" width="10.421875" style="3" customWidth="1"/>
    <col min="24" max="16384" width="8.8515625" style="3" customWidth="1"/>
  </cols>
  <sheetData>
    <row r="1" spans="1:23" s="10" customFormat="1" ht="98.25" customHeight="1">
      <c r="A1" s="5" t="s">
        <v>60</v>
      </c>
      <c r="B1" s="5" t="s">
        <v>8</v>
      </c>
      <c r="C1" s="7" t="s">
        <v>47</v>
      </c>
      <c r="D1" s="7" t="s">
        <v>7</v>
      </c>
      <c r="E1" s="5" t="s">
        <v>54</v>
      </c>
      <c r="F1" s="5" t="s">
        <v>23</v>
      </c>
      <c r="G1" s="6" t="s">
        <v>24</v>
      </c>
      <c r="H1" s="7" t="s">
        <v>10</v>
      </c>
      <c r="I1" s="5" t="s">
        <v>34</v>
      </c>
      <c r="J1" s="5" t="s">
        <v>11</v>
      </c>
      <c r="K1" s="8" t="s">
        <v>7</v>
      </c>
      <c r="L1" s="9" t="s">
        <v>0</v>
      </c>
      <c r="M1" s="9" t="s">
        <v>1</v>
      </c>
      <c r="N1" s="9" t="s">
        <v>2</v>
      </c>
      <c r="O1" s="9" t="s">
        <v>5</v>
      </c>
      <c r="P1" s="9" t="s">
        <v>3</v>
      </c>
      <c r="Q1" s="9" t="s">
        <v>4</v>
      </c>
      <c r="R1" s="9" t="s">
        <v>6</v>
      </c>
      <c r="S1" s="5" t="s">
        <v>52</v>
      </c>
      <c r="T1" s="8" t="s">
        <v>49</v>
      </c>
      <c r="U1" s="26" t="s">
        <v>50</v>
      </c>
      <c r="V1" s="5" t="s">
        <v>43</v>
      </c>
      <c r="W1" s="8" t="s">
        <v>51</v>
      </c>
    </row>
    <row r="2" spans="1:23" s="23" customFormat="1" ht="11.25" customHeight="1">
      <c r="A2" s="21">
        <v>1</v>
      </c>
      <c r="B2" s="19" t="s">
        <v>17</v>
      </c>
      <c r="C2" s="18" t="s">
        <v>48</v>
      </c>
      <c r="D2" s="24">
        <v>10</v>
      </c>
      <c r="E2" s="1" t="s">
        <v>55</v>
      </c>
      <c r="F2" s="31" t="s">
        <v>37</v>
      </c>
      <c r="G2" s="32" t="s">
        <v>31</v>
      </c>
      <c r="H2" s="33">
        <v>35977</v>
      </c>
      <c r="I2" s="20">
        <v>43158</v>
      </c>
      <c r="J2" s="19" t="str">
        <f aca="true" t="shared" si="0" ref="J2:J13">YEAR(I2-H2)-1900&amp;" year "&amp;MONTH(I2-H2)&amp;" month "&amp;DAY(I2-H2)&amp;" day"</f>
        <v>19 year 8 month 29 day</v>
      </c>
      <c r="K2" s="21">
        <f aca="true" t="shared" si="1" ref="K2:K13">O2+P2+Q2+R2+N2+M2+L2</f>
        <v>10</v>
      </c>
      <c r="L2" s="21">
        <v>2</v>
      </c>
      <c r="M2" s="21">
        <v>1</v>
      </c>
      <c r="N2" s="21">
        <v>1</v>
      </c>
      <c r="O2" s="21">
        <v>6</v>
      </c>
      <c r="P2" s="21">
        <v>0</v>
      </c>
      <c r="Q2" s="21">
        <v>0</v>
      </c>
      <c r="R2" s="21">
        <v>0</v>
      </c>
      <c r="S2" s="22">
        <v>126</v>
      </c>
      <c r="T2" s="22">
        <f aca="true" t="shared" si="2" ref="T2:T13">S2*7</f>
        <v>882</v>
      </c>
      <c r="U2" s="22">
        <v>275</v>
      </c>
      <c r="V2" s="22">
        <v>508</v>
      </c>
      <c r="W2" s="22">
        <f aca="true" t="shared" si="3" ref="W2:W13">T2+U2</f>
        <v>1157</v>
      </c>
    </row>
    <row r="3" spans="1:23" s="23" customFormat="1" ht="12" customHeight="1">
      <c r="A3" s="21">
        <v>2</v>
      </c>
      <c r="B3" s="19" t="s">
        <v>22</v>
      </c>
      <c r="C3" s="18" t="s">
        <v>48</v>
      </c>
      <c r="D3" s="24">
        <v>10</v>
      </c>
      <c r="E3" s="1" t="s">
        <v>56</v>
      </c>
      <c r="F3" s="31" t="s">
        <v>25</v>
      </c>
      <c r="G3" s="32" t="s">
        <v>29</v>
      </c>
      <c r="H3" s="33">
        <v>36951</v>
      </c>
      <c r="I3" s="20">
        <v>43158</v>
      </c>
      <c r="J3" s="19" t="str">
        <f t="shared" si="0"/>
        <v>16 year 12 month 28 day</v>
      </c>
      <c r="K3" s="21">
        <f t="shared" si="1"/>
        <v>10</v>
      </c>
      <c r="L3" s="21">
        <v>2</v>
      </c>
      <c r="M3" s="21">
        <v>1</v>
      </c>
      <c r="N3" s="21">
        <v>0</v>
      </c>
      <c r="O3" s="21">
        <v>6</v>
      </c>
      <c r="P3" s="21">
        <v>1</v>
      </c>
      <c r="Q3" s="21">
        <v>0</v>
      </c>
      <c r="R3" s="21">
        <v>0</v>
      </c>
      <c r="S3" s="22">
        <v>108</v>
      </c>
      <c r="T3" s="22">
        <f t="shared" si="2"/>
        <v>756</v>
      </c>
      <c r="U3" s="22">
        <v>275</v>
      </c>
      <c r="V3" s="22">
        <v>1737</v>
      </c>
      <c r="W3" s="22">
        <f t="shared" si="3"/>
        <v>1031</v>
      </c>
    </row>
    <row r="4" spans="1:23" s="23" customFormat="1" ht="12" customHeight="1">
      <c r="A4" s="21">
        <v>3</v>
      </c>
      <c r="B4" s="19" t="s">
        <v>20</v>
      </c>
      <c r="C4" s="18" t="s">
        <v>48</v>
      </c>
      <c r="D4" s="24">
        <v>10</v>
      </c>
      <c r="E4" s="1" t="s">
        <v>57</v>
      </c>
      <c r="F4" s="31" t="s">
        <v>39</v>
      </c>
      <c r="G4" s="32" t="s">
        <v>62</v>
      </c>
      <c r="H4" s="33">
        <v>39685</v>
      </c>
      <c r="I4" s="20">
        <v>43158</v>
      </c>
      <c r="J4" s="19" t="str">
        <f t="shared" si="0"/>
        <v>9 year 7 month 4 day</v>
      </c>
      <c r="K4" s="21">
        <f t="shared" si="1"/>
        <v>10</v>
      </c>
      <c r="L4" s="21">
        <v>2</v>
      </c>
      <c r="M4" s="21">
        <v>1</v>
      </c>
      <c r="N4" s="21">
        <v>1</v>
      </c>
      <c r="O4" s="21">
        <v>6</v>
      </c>
      <c r="P4" s="21">
        <v>0</v>
      </c>
      <c r="Q4" s="21">
        <v>0</v>
      </c>
      <c r="R4" s="21">
        <v>0</v>
      </c>
      <c r="S4" s="22">
        <v>108</v>
      </c>
      <c r="T4" s="22">
        <f t="shared" si="2"/>
        <v>756</v>
      </c>
      <c r="U4" s="22">
        <v>530</v>
      </c>
      <c r="V4" s="22">
        <v>3135.86</v>
      </c>
      <c r="W4" s="22">
        <f t="shared" si="3"/>
        <v>1286</v>
      </c>
    </row>
    <row r="5" spans="1:23" s="23" customFormat="1" ht="12" customHeight="1">
      <c r="A5" s="21">
        <v>4</v>
      </c>
      <c r="B5" s="19" t="s">
        <v>19</v>
      </c>
      <c r="C5" s="18" t="s">
        <v>48</v>
      </c>
      <c r="D5" s="24">
        <v>10</v>
      </c>
      <c r="E5" s="1" t="s">
        <v>58</v>
      </c>
      <c r="F5" s="31" t="s">
        <v>26</v>
      </c>
      <c r="G5" s="32" t="s">
        <v>61</v>
      </c>
      <c r="H5" s="33">
        <v>36404</v>
      </c>
      <c r="I5" s="20">
        <v>43158</v>
      </c>
      <c r="J5" s="19" t="str">
        <f t="shared" si="0"/>
        <v>18 year 6 month 28 day</v>
      </c>
      <c r="K5" s="21">
        <f t="shared" si="1"/>
        <v>10</v>
      </c>
      <c r="L5" s="21">
        <v>2</v>
      </c>
      <c r="M5" s="21">
        <v>1</v>
      </c>
      <c r="N5" s="21">
        <v>0</v>
      </c>
      <c r="O5" s="21">
        <v>6</v>
      </c>
      <c r="P5" s="21">
        <v>1</v>
      </c>
      <c r="Q5" s="21">
        <v>0</v>
      </c>
      <c r="R5" s="21">
        <v>0</v>
      </c>
      <c r="S5" s="22">
        <v>144</v>
      </c>
      <c r="T5" s="22">
        <f t="shared" si="2"/>
        <v>1008</v>
      </c>
      <c r="U5" s="22">
        <v>360</v>
      </c>
      <c r="V5" s="22">
        <v>2211.73</v>
      </c>
      <c r="W5" s="22">
        <f t="shared" si="3"/>
        <v>1368</v>
      </c>
    </row>
    <row r="6" spans="1:23" s="23" customFormat="1" ht="12" customHeight="1">
      <c r="A6" s="21">
        <v>5</v>
      </c>
      <c r="B6" s="19" t="s">
        <v>18</v>
      </c>
      <c r="C6" s="18" t="s">
        <v>48</v>
      </c>
      <c r="D6" s="24">
        <v>10</v>
      </c>
      <c r="E6" s="1" t="s">
        <v>55</v>
      </c>
      <c r="F6" s="31" t="s">
        <v>38</v>
      </c>
      <c r="G6" s="32" t="s">
        <v>32</v>
      </c>
      <c r="H6" s="33">
        <v>38231</v>
      </c>
      <c r="I6" s="20">
        <v>43158</v>
      </c>
      <c r="J6" s="19" t="str">
        <f t="shared" si="0"/>
        <v>13 year 6 month 27 day</v>
      </c>
      <c r="K6" s="21">
        <f t="shared" si="1"/>
        <v>10</v>
      </c>
      <c r="L6" s="21">
        <v>2</v>
      </c>
      <c r="M6" s="21">
        <v>1</v>
      </c>
      <c r="N6" s="21">
        <v>0</v>
      </c>
      <c r="O6" s="21">
        <v>6</v>
      </c>
      <c r="P6" s="21">
        <v>1</v>
      </c>
      <c r="Q6" s="21">
        <v>0</v>
      </c>
      <c r="R6" s="21">
        <v>0</v>
      </c>
      <c r="S6" s="22">
        <v>126</v>
      </c>
      <c r="T6" s="22">
        <f t="shared" si="2"/>
        <v>882</v>
      </c>
      <c r="U6" s="22">
        <v>275</v>
      </c>
      <c r="V6" s="22">
        <v>1481.73</v>
      </c>
      <c r="W6" s="22">
        <f t="shared" si="3"/>
        <v>1157</v>
      </c>
    </row>
    <row r="7" spans="1:23" s="23" customFormat="1" ht="12" customHeight="1">
      <c r="A7" s="21">
        <v>6</v>
      </c>
      <c r="B7" s="19" t="s">
        <v>16</v>
      </c>
      <c r="C7" s="18" t="s">
        <v>48</v>
      </c>
      <c r="D7" s="24">
        <v>10</v>
      </c>
      <c r="E7" s="1" t="s">
        <v>57</v>
      </c>
      <c r="F7" s="31" t="s">
        <v>36</v>
      </c>
      <c r="G7" s="32" t="s">
        <v>30</v>
      </c>
      <c r="H7" s="33">
        <v>40057</v>
      </c>
      <c r="I7" s="20">
        <v>43158</v>
      </c>
      <c r="J7" s="19" t="str">
        <f t="shared" si="0"/>
        <v>8 year 6 month 27 day</v>
      </c>
      <c r="K7" s="21">
        <f t="shared" si="1"/>
        <v>10</v>
      </c>
      <c r="L7" s="21">
        <v>2</v>
      </c>
      <c r="M7" s="21">
        <v>1</v>
      </c>
      <c r="N7" s="21">
        <v>1</v>
      </c>
      <c r="O7" s="21">
        <v>6</v>
      </c>
      <c r="P7" s="21">
        <v>0</v>
      </c>
      <c r="Q7" s="21">
        <v>0</v>
      </c>
      <c r="R7" s="21">
        <v>0</v>
      </c>
      <c r="S7" s="22">
        <v>126</v>
      </c>
      <c r="T7" s="22">
        <f t="shared" si="2"/>
        <v>882</v>
      </c>
      <c r="U7" s="22">
        <v>820</v>
      </c>
      <c r="V7" s="22">
        <v>4120</v>
      </c>
      <c r="W7" s="22">
        <f t="shared" si="3"/>
        <v>1702</v>
      </c>
    </row>
    <row r="8" spans="1:23" s="23" customFormat="1" ht="12" customHeight="1">
      <c r="A8" s="21">
        <v>7</v>
      </c>
      <c r="B8" s="19" t="s">
        <v>12</v>
      </c>
      <c r="C8" s="18" t="s">
        <v>48</v>
      </c>
      <c r="D8" s="24">
        <v>9</v>
      </c>
      <c r="E8" s="1" t="s">
        <v>56</v>
      </c>
      <c r="F8" s="31" t="s">
        <v>41</v>
      </c>
      <c r="G8" s="32" t="s">
        <v>46</v>
      </c>
      <c r="H8" s="33">
        <v>37288</v>
      </c>
      <c r="I8" s="20">
        <v>43158</v>
      </c>
      <c r="J8" s="19" t="str">
        <f t="shared" si="0"/>
        <v>16 year 1 month 26 day</v>
      </c>
      <c r="K8" s="21">
        <f t="shared" si="1"/>
        <v>9</v>
      </c>
      <c r="L8" s="21">
        <v>2</v>
      </c>
      <c r="M8" s="21">
        <v>1</v>
      </c>
      <c r="N8" s="21">
        <v>0</v>
      </c>
      <c r="O8" s="21">
        <v>6</v>
      </c>
      <c r="P8" s="21">
        <v>0</v>
      </c>
      <c r="Q8" s="21">
        <v>0</v>
      </c>
      <c r="R8" s="21">
        <v>0</v>
      </c>
      <c r="S8" s="22">
        <v>144</v>
      </c>
      <c r="T8" s="22">
        <f t="shared" si="2"/>
        <v>1008</v>
      </c>
      <c r="U8" s="22">
        <v>360</v>
      </c>
      <c r="V8" s="22">
        <v>2954.07</v>
      </c>
      <c r="W8" s="22">
        <f t="shared" si="3"/>
        <v>1368</v>
      </c>
    </row>
    <row r="9" spans="1:23" s="17" customFormat="1" ht="12" customHeight="1">
      <c r="A9" s="4">
        <v>8</v>
      </c>
      <c r="B9" s="11" t="s">
        <v>15</v>
      </c>
      <c r="C9" s="34" t="s">
        <v>59</v>
      </c>
      <c r="D9" s="25">
        <v>9</v>
      </c>
      <c r="E9" s="4" t="s">
        <v>57</v>
      </c>
      <c r="F9" s="12" t="s">
        <v>36</v>
      </c>
      <c r="G9" s="13" t="s">
        <v>30</v>
      </c>
      <c r="H9" s="14">
        <v>41179</v>
      </c>
      <c r="I9" s="27">
        <v>43158</v>
      </c>
      <c r="J9" s="11" t="str">
        <f t="shared" si="0"/>
        <v>5 year 6 month 1 day</v>
      </c>
      <c r="K9" s="4">
        <f t="shared" si="1"/>
        <v>9</v>
      </c>
      <c r="L9" s="4">
        <v>2</v>
      </c>
      <c r="M9" s="4">
        <v>1</v>
      </c>
      <c r="N9" s="4">
        <v>1</v>
      </c>
      <c r="O9" s="4">
        <v>5</v>
      </c>
      <c r="P9" s="4">
        <v>0</v>
      </c>
      <c r="Q9" s="4">
        <v>0</v>
      </c>
      <c r="R9" s="4">
        <v>0</v>
      </c>
      <c r="S9" s="16">
        <v>126</v>
      </c>
      <c r="T9" s="16">
        <f t="shared" si="2"/>
        <v>882</v>
      </c>
      <c r="U9" s="16">
        <v>820</v>
      </c>
      <c r="V9" s="16">
        <v>4120</v>
      </c>
      <c r="W9" s="16">
        <f t="shared" si="3"/>
        <v>1702</v>
      </c>
    </row>
    <row r="10" spans="1:23" s="17" customFormat="1" ht="12" customHeight="1">
      <c r="A10" s="4">
        <v>9</v>
      </c>
      <c r="B10" s="11" t="s">
        <v>14</v>
      </c>
      <c r="C10" s="34" t="s">
        <v>59</v>
      </c>
      <c r="D10" s="25">
        <v>4</v>
      </c>
      <c r="E10" s="4" t="s">
        <v>55</v>
      </c>
      <c r="F10" s="12" t="s">
        <v>35</v>
      </c>
      <c r="G10" s="13" t="s">
        <v>44</v>
      </c>
      <c r="H10" s="14">
        <v>41518</v>
      </c>
      <c r="I10" s="27">
        <v>43158</v>
      </c>
      <c r="J10" s="11" t="str">
        <f t="shared" si="0"/>
        <v>4 year 6 month 27 day</v>
      </c>
      <c r="K10" s="4">
        <f t="shared" si="1"/>
        <v>4</v>
      </c>
      <c r="L10" s="4">
        <v>0</v>
      </c>
      <c r="M10" s="4">
        <v>1</v>
      </c>
      <c r="N10" s="4">
        <v>1</v>
      </c>
      <c r="O10" s="4">
        <v>4</v>
      </c>
      <c r="P10" s="15">
        <v>1</v>
      </c>
      <c r="Q10" s="4">
        <v>0</v>
      </c>
      <c r="R10" s="4">
        <v>-3</v>
      </c>
      <c r="S10" s="16">
        <v>126</v>
      </c>
      <c r="T10" s="16">
        <f t="shared" si="2"/>
        <v>882</v>
      </c>
      <c r="U10" s="16">
        <v>360</v>
      </c>
      <c r="V10" s="16">
        <v>2533</v>
      </c>
      <c r="W10" s="16">
        <f t="shared" si="3"/>
        <v>1242</v>
      </c>
    </row>
    <row r="11" spans="1:23" s="17" customFormat="1" ht="12" customHeight="1">
      <c r="A11" s="4">
        <v>10</v>
      </c>
      <c r="B11" s="11" t="s">
        <v>9</v>
      </c>
      <c r="C11" s="34" t="s">
        <v>59</v>
      </c>
      <c r="D11" s="25">
        <v>0</v>
      </c>
      <c r="E11" s="4" t="s">
        <v>57</v>
      </c>
      <c r="F11" s="12" t="s">
        <v>27</v>
      </c>
      <c r="G11" s="13" t="s">
        <v>33</v>
      </c>
      <c r="H11" s="14">
        <v>37483</v>
      </c>
      <c r="I11" s="27">
        <v>43158</v>
      </c>
      <c r="J11" s="11" t="str">
        <f t="shared" si="0"/>
        <v>15 year 7 month 15 day</v>
      </c>
      <c r="K11" s="4">
        <f t="shared" si="1"/>
        <v>0</v>
      </c>
      <c r="L11" s="4">
        <v>0</v>
      </c>
      <c r="M11" s="15">
        <v>0</v>
      </c>
      <c r="N11" s="15">
        <v>0</v>
      </c>
      <c r="O11" s="4">
        <v>6</v>
      </c>
      <c r="P11" s="4">
        <v>0</v>
      </c>
      <c r="Q11" s="4">
        <v>0</v>
      </c>
      <c r="R11" s="4">
        <v>-6</v>
      </c>
      <c r="S11" s="16">
        <v>126</v>
      </c>
      <c r="T11" s="16">
        <f t="shared" si="2"/>
        <v>882</v>
      </c>
      <c r="U11" s="16">
        <v>275</v>
      </c>
      <c r="V11" s="16">
        <v>1468</v>
      </c>
      <c r="W11" s="16">
        <f t="shared" si="3"/>
        <v>1157</v>
      </c>
    </row>
    <row r="12" spans="1:23" s="17" customFormat="1" ht="12" customHeight="1">
      <c r="A12" s="4">
        <v>11</v>
      </c>
      <c r="B12" s="11" t="s">
        <v>21</v>
      </c>
      <c r="C12" s="34" t="s">
        <v>59</v>
      </c>
      <c r="D12" s="25">
        <v>-2</v>
      </c>
      <c r="E12" s="4" t="s">
        <v>56</v>
      </c>
      <c r="F12" s="12" t="s">
        <v>28</v>
      </c>
      <c r="G12" s="13" t="s">
        <v>45</v>
      </c>
      <c r="H12" s="14">
        <v>35947</v>
      </c>
      <c r="I12" s="27">
        <v>43158</v>
      </c>
      <c r="J12" s="11" t="str">
        <f t="shared" si="0"/>
        <v>19 year 9 month 28 day</v>
      </c>
      <c r="K12" s="4">
        <f t="shared" si="1"/>
        <v>-2</v>
      </c>
      <c r="L12" s="4">
        <v>0</v>
      </c>
      <c r="M12" s="15">
        <v>0</v>
      </c>
      <c r="N12" s="15">
        <v>0</v>
      </c>
      <c r="O12" s="4">
        <v>6</v>
      </c>
      <c r="P12" s="15">
        <v>1</v>
      </c>
      <c r="Q12" s="4">
        <v>0</v>
      </c>
      <c r="R12" s="4">
        <v>-9</v>
      </c>
      <c r="S12" s="16">
        <v>108</v>
      </c>
      <c r="T12" s="16">
        <f t="shared" si="2"/>
        <v>756</v>
      </c>
      <c r="U12" s="16">
        <v>360</v>
      </c>
      <c r="V12" s="16">
        <v>2738.07</v>
      </c>
      <c r="W12" s="16">
        <f t="shared" si="3"/>
        <v>1116</v>
      </c>
    </row>
    <row r="13" spans="1:23" s="17" customFormat="1" ht="12" customHeight="1">
      <c r="A13" s="4">
        <v>12</v>
      </c>
      <c r="B13" s="11" t="s">
        <v>13</v>
      </c>
      <c r="C13" s="34" t="s">
        <v>59</v>
      </c>
      <c r="D13" s="25">
        <v>-2</v>
      </c>
      <c r="E13" s="4" t="s">
        <v>58</v>
      </c>
      <c r="F13" s="12" t="s">
        <v>40</v>
      </c>
      <c r="G13" s="13" t="s">
        <v>42</v>
      </c>
      <c r="H13" s="14">
        <v>42614</v>
      </c>
      <c r="I13" s="27">
        <v>43158</v>
      </c>
      <c r="J13" s="11" t="str">
        <f t="shared" si="0"/>
        <v>1 year 6 month 27 day</v>
      </c>
      <c r="K13" s="4">
        <f t="shared" si="1"/>
        <v>-2</v>
      </c>
      <c r="L13" s="4">
        <v>0</v>
      </c>
      <c r="M13" s="15">
        <v>0</v>
      </c>
      <c r="N13" s="15">
        <v>0</v>
      </c>
      <c r="O13" s="4">
        <v>1</v>
      </c>
      <c r="P13" s="4">
        <v>0</v>
      </c>
      <c r="Q13" s="4">
        <v>0</v>
      </c>
      <c r="R13" s="4">
        <v>-3</v>
      </c>
      <c r="S13" s="16">
        <v>126</v>
      </c>
      <c r="T13" s="16">
        <f t="shared" si="2"/>
        <v>882</v>
      </c>
      <c r="U13" s="16">
        <v>180</v>
      </c>
      <c r="V13" s="16">
        <v>352.81</v>
      </c>
      <c r="W13" s="16">
        <f t="shared" si="3"/>
        <v>1062</v>
      </c>
    </row>
    <row r="14" ht="12" customHeight="1">
      <c r="C14" s="35"/>
    </row>
    <row r="15" spans="20:23" ht="12" customHeight="1">
      <c r="T15" s="28" t="s">
        <v>53</v>
      </c>
      <c r="U15" s="29"/>
      <c r="V15" s="29"/>
      <c r="W15" s="30">
        <f>W2+W3+W4+W5+W6+W7+W8</f>
        <v>9069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Evrim Gungor</dc:creator>
  <cp:keywords/>
  <dc:description/>
  <cp:lastModifiedBy>NewPC</cp:lastModifiedBy>
  <cp:lastPrinted>2013-07-31T06:22:23Z</cp:lastPrinted>
  <dcterms:created xsi:type="dcterms:W3CDTF">1996-10-14T23:33:28Z</dcterms:created>
  <dcterms:modified xsi:type="dcterms:W3CDTF">2018-02-28T07:30:55Z</dcterms:modified>
  <cp:category/>
  <cp:version/>
  <cp:contentType/>
  <cp:contentStatus/>
</cp:coreProperties>
</file>