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ayfa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A3" i="1" l="1"/>
  <c r="AA4" i="1"/>
  <c r="AA5" i="1"/>
  <c r="AA6" i="1"/>
  <c r="AA7" i="1"/>
  <c r="AA8" i="1"/>
  <c r="AA9" i="1"/>
  <c r="AA2" i="1"/>
  <c r="X3" i="1"/>
  <c r="X4" i="1"/>
  <c r="X5" i="1"/>
  <c r="X6" i="1"/>
  <c r="X7" i="1"/>
  <c r="X8" i="1"/>
  <c r="X9" i="1"/>
  <c r="X2" i="1"/>
</calcChain>
</file>

<file path=xl/sharedStrings.xml><?xml version="1.0" encoding="utf-8"?>
<sst xmlns="http://schemas.openxmlformats.org/spreadsheetml/2006/main" count="75" uniqueCount="59">
  <si>
    <t>Applicant Name-Surname</t>
  </si>
  <si>
    <t>Grant Status</t>
  </si>
  <si>
    <t>TOTAL POINTS</t>
  </si>
  <si>
    <t>Unit/Faculty at SU</t>
  </si>
  <si>
    <t xml:space="preserve"> Country (Institution/Enterprise)</t>
  </si>
  <si>
    <t>The Host Institution</t>
  </si>
  <si>
    <t>Job Start Date</t>
  </si>
  <si>
    <t>Last Day of the Application</t>
  </si>
  <si>
    <t>Work Experience/Year</t>
  </si>
  <si>
    <t>Work Experience/Month</t>
  </si>
  <si>
    <t>Work Experience/Day</t>
  </si>
  <si>
    <t>* Staff members  who have never benefited from the experience: + 6</t>
  </si>
  <si>
    <t>* An institution that has never been visited :    +1</t>
  </si>
  <si>
    <t>* A Country that has never been visited:    +1</t>
  </si>
  <si>
    <t>* Work experience at SU:  + n working years at SU.  If n&gt; 6 then the partipant will receive max. 6 pnts.</t>
  </si>
  <si>
    <t>* A visit to locations where we currently have Erasmus students studying   +1                                                                                   </t>
  </si>
  <si>
    <t>* Application from A Unit that has never been involved +1</t>
  </si>
  <si>
    <t>*Child /spouse of martyr or veteran +2</t>
  </si>
  <si>
    <t>*Staff with disability +10</t>
  </si>
  <si>
    <t>* Visiting country of nationality -10</t>
  </si>
  <si>
    <t>Duration of Mobility (including 2 travel days)</t>
  </si>
  <si>
    <t>Daily Grant</t>
  </si>
  <si>
    <t>Total grant for 7 days</t>
  </si>
  <si>
    <t>Travel Support</t>
  </si>
  <si>
    <t>Distance</t>
  </si>
  <si>
    <t>Total Grant</t>
  </si>
  <si>
    <t>Bülent Çatay</t>
  </si>
  <si>
    <t>Yes</t>
  </si>
  <si>
    <t>Faculty of Engineering and Natural Sciences</t>
  </si>
  <si>
    <t>Spain</t>
  </si>
  <si>
    <t>Industrial Engineering - Public University of Navarra</t>
  </si>
  <si>
    <t>2562.73 km</t>
  </si>
  <si>
    <t>Deniz Kurtoğlu Eken</t>
  </si>
  <si>
    <t>School of Languages</t>
  </si>
  <si>
    <t>Austria</t>
  </si>
  <si>
    <t>Education - Pädagogische Hochschule Salzburg</t>
  </si>
  <si>
    <t>1503.57 km</t>
  </si>
  <si>
    <t>Jacqueline Einer</t>
  </si>
  <si>
    <t>Muhsin Yanar</t>
  </si>
  <si>
    <t>Italy</t>
  </si>
  <si>
    <t>Arts and Humanities - UNIVERSITA' DEGLI STUDI DI NAPOLI L'ORIENTALE</t>
  </si>
  <si>
    <t>1269.67 km</t>
  </si>
  <si>
    <t>Akif Çal</t>
  </si>
  <si>
    <t>Netherlands</t>
  </si>
  <si>
    <t>Humanities,Arts,Turkish Studies - UNIVERSITEIT LEIDEN</t>
  </si>
  <si>
    <t xml:space="preserve"> 2263.77 km</t>
  </si>
  <si>
    <t>Ekrem Sabit Şimşek</t>
  </si>
  <si>
    <t>Education-Only Teaching Mobility - Universidad de Navarra</t>
  </si>
  <si>
    <t>2565.08 km</t>
  </si>
  <si>
    <t>İnanç Arın</t>
  </si>
  <si>
    <t>Sweden</t>
  </si>
  <si>
    <t>Computer Science - Uppsala universitet</t>
  </si>
  <si>
    <t>2259.58 km</t>
  </si>
  <si>
    <t>Ayesha Asloob Qureshi</t>
  </si>
  <si>
    <t>Romania</t>
  </si>
  <si>
    <t>Mathematics - Ovidius University of Constanta</t>
  </si>
  <si>
    <t>378.64 km</t>
  </si>
  <si>
    <t>* Benefiting from the programme  in the last 3 years:       ( - n times x -3)</t>
  </si>
  <si>
    <t>Foundations Development Unit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</si>
</sst>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[$€-1]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5" xfId="0" applyFont="1" applyBorder="1" applyAlignment="1">
      <alignment vertical="center" wrapText="1"/>
    </xf>
    <xf numFmtId="14" fontId="4" fillId="0" borderId="5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/>
    </xf>
    <xf numFmtId="49" fontId="4" fillId="0" borderId="6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164" fontId="4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Fill="1" applyBorder="1" applyAlignment="1">
      <alignment horizontal="center" vertical="center" wrapText="1"/>
    </xf>
    <xf numFmtId="14" fontId="4" fillId="0" borderId="5" xfId="0" applyNumberFormat="1" applyFont="1" applyBorder="1" applyAlignment="1">
      <alignment horizontal="center" vertical="center"/>
    </xf>
    <xf numFmtId="0" fontId="4" fillId="0" borderId="5" xfId="0" applyNumberFormat="1" applyFont="1" applyBorder="1" applyAlignment="1">
      <alignment horizontal="center" vertical="center"/>
    </xf>
    <xf numFmtId="0" fontId="4" fillId="0" borderId="6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64" fontId="0" fillId="0" borderId="0" xfId="0" applyNumberFormat="1"/>
    <xf numFmtId="0" fontId="1" fillId="2" borderId="1" xfId="0" applyFont="1" applyFill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2" borderId="4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1">
    <cellStyle name="Normal" xfId="0" builtinId="0"/>
  </cellStyles>
  <dxfs count="1">
    <dxf>
      <font>
        <b/>
        <i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9"/>
  <sheetViews>
    <sheetView tabSelected="1" workbookViewId="0">
      <selection activeCell="F6" sqref="F6"/>
    </sheetView>
  </sheetViews>
  <sheetFormatPr defaultRowHeight="30" customHeight="1" x14ac:dyDescent="0.3"/>
  <cols>
    <col min="1" max="1" width="12.44140625" style="33" bestFit="1" customWidth="1"/>
    <col min="4" max="4" width="18.5546875" style="33" bestFit="1" customWidth="1"/>
    <col min="6" max="6" width="29.109375" bestFit="1" customWidth="1"/>
    <col min="7" max="8" width="10.5546875" bestFit="1" customWidth="1"/>
    <col min="9" max="10" width="8.5546875" bestFit="1" customWidth="1"/>
    <col min="12" max="12" width="16.33203125" bestFit="1" customWidth="1"/>
    <col min="13" max="13" width="13.109375" bestFit="1" customWidth="1"/>
    <col min="14" max="14" width="10.33203125" bestFit="1" customWidth="1"/>
    <col min="15" max="15" width="11.33203125" customWidth="1"/>
    <col min="16" max="16" width="10.44140625" customWidth="1"/>
    <col min="17" max="17" width="14" bestFit="1" customWidth="1"/>
    <col min="18" max="18" width="9.44140625" bestFit="1" customWidth="1"/>
    <col min="19" max="19" width="7.88671875" bestFit="1" customWidth="1"/>
    <col min="20" max="20" width="9" bestFit="1" customWidth="1"/>
    <col min="21" max="21" width="15.88671875" bestFit="1" customWidth="1"/>
    <col min="22" max="22" width="10" bestFit="1" customWidth="1"/>
    <col min="23" max="23" width="7.88671875" bestFit="1" customWidth="1"/>
    <col min="24" max="24" width="9.33203125" bestFit="1" customWidth="1"/>
    <col min="26" max="26" width="10.109375" style="33" customWidth="1"/>
    <col min="27" max="27" width="9.44140625" bestFit="1" customWidth="1"/>
    <col min="28" max="28" width="9.5546875" bestFit="1" customWidth="1"/>
  </cols>
  <sheetData>
    <row r="1" spans="1:28" ht="75.75" customHeight="1" x14ac:dyDescent="0.3">
      <c r="A1" s="31" t="s">
        <v>0</v>
      </c>
      <c r="B1" s="2" t="s">
        <v>1</v>
      </c>
      <c r="C1" s="3" t="s">
        <v>2</v>
      </c>
      <c r="D1" s="34" t="s">
        <v>3</v>
      </c>
      <c r="E1" s="1" t="s">
        <v>4</v>
      </c>
      <c r="F1" s="1" t="s">
        <v>5</v>
      </c>
      <c r="G1" s="1" t="s">
        <v>6</v>
      </c>
      <c r="H1" s="5" t="s">
        <v>7</v>
      </c>
      <c r="I1" s="6" t="s">
        <v>8</v>
      </c>
      <c r="J1" s="6" t="s">
        <v>9</v>
      </c>
      <c r="K1" s="7" t="s">
        <v>10</v>
      </c>
      <c r="L1" s="8" t="s">
        <v>11</v>
      </c>
      <c r="M1" s="9" t="s">
        <v>12</v>
      </c>
      <c r="N1" s="9" t="s">
        <v>13</v>
      </c>
      <c r="O1" s="9" t="s">
        <v>14</v>
      </c>
      <c r="P1" s="9" t="s">
        <v>15</v>
      </c>
      <c r="Q1" s="9" t="s">
        <v>16</v>
      </c>
      <c r="R1" s="9" t="s">
        <v>17</v>
      </c>
      <c r="S1" s="9" t="s">
        <v>18</v>
      </c>
      <c r="T1" s="9" t="s">
        <v>19</v>
      </c>
      <c r="U1" s="10" t="s">
        <v>57</v>
      </c>
      <c r="V1" s="4" t="s">
        <v>20</v>
      </c>
      <c r="W1" s="1" t="s">
        <v>21</v>
      </c>
      <c r="X1" s="1" t="s">
        <v>22</v>
      </c>
      <c r="Y1" s="1" t="s">
        <v>23</v>
      </c>
      <c r="Z1" s="31" t="s">
        <v>24</v>
      </c>
      <c r="AA1" s="1" t="s">
        <v>25</v>
      </c>
    </row>
    <row r="2" spans="1:28" ht="30" customHeight="1" x14ac:dyDescent="0.3">
      <c r="A2" s="32" t="s">
        <v>26</v>
      </c>
      <c r="B2" s="12" t="s">
        <v>27</v>
      </c>
      <c r="C2" s="13">
        <v>14</v>
      </c>
      <c r="D2" s="35" t="s">
        <v>28</v>
      </c>
      <c r="E2" s="11" t="s">
        <v>29</v>
      </c>
      <c r="F2" s="15" t="s">
        <v>30</v>
      </c>
      <c r="G2" s="16">
        <v>36708</v>
      </c>
      <c r="H2" s="16">
        <v>43798</v>
      </c>
      <c r="I2" s="17">
        <v>19</v>
      </c>
      <c r="J2" s="17">
        <v>4</v>
      </c>
      <c r="K2" s="18">
        <v>28</v>
      </c>
      <c r="L2" s="19">
        <v>6</v>
      </c>
      <c r="M2" s="11">
        <v>1</v>
      </c>
      <c r="N2" s="11">
        <v>0</v>
      </c>
      <c r="O2" s="11">
        <v>6</v>
      </c>
      <c r="P2" s="11">
        <v>1</v>
      </c>
      <c r="Q2" s="11">
        <v>0</v>
      </c>
      <c r="R2" s="11">
        <v>0</v>
      </c>
      <c r="S2" s="11">
        <v>0</v>
      </c>
      <c r="T2" s="11">
        <v>0</v>
      </c>
      <c r="U2" s="20">
        <v>0</v>
      </c>
      <c r="V2" s="14">
        <v>7</v>
      </c>
      <c r="W2" s="21">
        <v>136</v>
      </c>
      <c r="X2" s="21">
        <f>V2*W2</f>
        <v>952</v>
      </c>
      <c r="Y2" s="21">
        <v>360</v>
      </c>
      <c r="Z2" s="32" t="s">
        <v>31</v>
      </c>
      <c r="AA2" s="22">
        <f>X2+Y2</f>
        <v>1312</v>
      </c>
      <c r="AB2" s="30"/>
    </row>
    <row r="3" spans="1:28" ht="30" customHeight="1" x14ac:dyDescent="0.3">
      <c r="A3" s="32" t="s">
        <v>32</v>
      </c>
      <c r="B3" s="12" t="s">
        <v>27</v>
      </c>
      <c r="C3" s="13">
        <v>12</v>
      </c>
      <c r="D3" s="35" t="s">
        <v>33</v>
      </c>
      <c r="E3" s="11" t="s">
        <v>34</v>
      </c>
      <c r="F3" s="15" t="s">
        <v>35</v>
      </c>
      <c r="G3" s="23">
        <v>37483</v>
      </c>
      <c r="H3" s="23">
        <v>43798</v>
      </c>
      <c r="I3" s="24">
        <v>17</v>
      </c>
      <c r="J3" s="11">
        <v>6</v>
      </c>
      <c r="K3" s="12">
        <v>0</v>
      </c>
      <c r="L3" s="19">
        <v>6</v>
      </c>
      <c r="M3" s="11">
        <v>0</v>
      </c>
      <c r="N3" s="11">
        <v>0</v>
      </c>
      <c r="O3" s="11">
        <v>6</v>
      </c>
      <c r="P3" s="11">
        <v>0</v>
      </c>
      <c r="Q3" s="11">
        <v>0</v>
      </c>
      <c r="R3" s="11">
        <v>0</v>
      </c>
      <c r="S3" s="11">
        <v>0</v>
      </c>
      <c r="T3" s="11">
        <v>0</v>
      </c>
      <c r="U3" s="20">
        <v>0</v>
      </c>
      <c r="V3" s="14">
        <v>7</v>
      </c>
      <c r="W3" s="21">
        <v>136</v>
      </c>
      <c r="X3" s="21">
        <f t="shared" ref="X3:X9" si="0">V3*W3</f>
        <v>952</v>
      </c>
      <c r="Y3" s="21">
        <v>275</v>
      </c>
      <c r="Z3" s="32" t="s">
        <v>36</v>
      </c>
      <c r="AA3" s="22">
        <f t="shared" ref="AA3:AA9" si="1">X3+Y3</f>
        <v>1227</v>
      </c>
      <c r="AB3" s="30"/>
    </row>
    <row r="4" spans="1:28" ht="30" customHeight="1" x14ac:dyDescent="0.3">
      <c r="A4" s="32" t="s">
        <v>37</v>
      </c>
      <c r="B4" s="12" t="s">
        <v>27</v>
      </c>
      <c r="C4" s="13">
        <v>12</v>
      </c>
      <c r="D4" s="35" t="s">
        <v>33</v>
      </c>
      <c r="E4" s="11" t="s">
        <v>34</v>
      </c>
      <c r="F4" s="15" t="s">
        <v>35</v>
      </c>
      <c r="G4" s="16">
        <v>36808</v>
      </c>
      <c r="H4" s="16">
        <v>43798</v>
      </c>
      <c r="I4" s="24">
        <v>19</v>
      </c>
      <c r="J4" s="24">
        <v>1</v>
      </c>
      <c r="K4" s="25">
        <v>20</v>
      </c>
      <c r="L4" s="19">
        <v>6</v>
      </c>
      <c r="M4" s="11">
        <v>0</v>
      </c>
      <c r="N4" s="11">
        <v>0</v>
      </c>
      <c r="O4" s="11">
        <v>6</v>
      </c>
      <c r="P4" s="11">
        <v>0</v>
      </c>
      <c r="Q4" s="11">
        <v>0</v>
      </c>
      <c r="R4" s="11">
        <v>0</v>
      </c>
      <c r="S4" s="11">
        <v>0</v>
      </c>
      <c r="T4" s="11">
        <v>0</v>
      </c>
      <c r="U4" s="20">
        <v>0</v>
      </c>
      <c r="V4" s="14">
        <v>7</v>
      </c>
      <c r="W4" s="21">
        <v>136</v>
      </c>
      <c r="X4" s="21">
        <f t="shared" si="0"/>
        <v>952</v>
      </c>
      <c r="Y4" s="21">
        <v>275</v>
      </c>
      <c r="Z4" s="32" t="s">
        <v>36</v>
      </c>
      <c r="AA4" s="22">
        <f t="shared" si="1"/>
        <v>1227</v>
      </c>
      <c r="AB4" s="30"/>
    </row>
    <row r="5" spans="1:28" ht="30" customHeight="1" x14ac:dyDescent="0.3">
      <c r="A5" s="32" t="s">
        <v>38</v>
      </c>
      <c r="B5" s="12" t="s">
        <v>27</v>
      </c>
      <c r="C5" s="13">
        <v>9</v>
      </c>
      <c r="D5" s="35" t="s">
        <v>58</v>
      </c>
      <c r="E5" s="11" t="s">
        <v>39</v>
      </c>
      <c r="F5" s="15" t="s">
        <v>40</v>
      </c>
      <c r="G5" s="16">
        <v>42989</v>
      </c>
      <c r="H5" s="16">
        <v>43798</v>
      </c>
      <c r="I5" s="24">
        <v>2</v>
      </c>
      <c r="J5" s="24">
        <v>2</v>
      </c>
      <c r="K5" s="25">
        <v>18</v>
      </c>
      <c r="L5" s="19">
        <v>6</v>
      </c>
      <c r="M5" s="11">
        <v>1</v>
      </c>
      <c r="N5" s="11">
        <v>0</v>
      </c>
      <c r="O5" s="11">
        <v>2</v>
      </c>
      <c r="P5" s="11">
        <v>0</v>
      </c>
      <c r="Q5" s="11">
        <v>0</v>
      </c>
      <c r="R5" s="11">
        <v>0</v>
      </c>
      <c r="S5" s="11">
        <v>0</v>
      </c>
      <c r="T5" s="11">
        <v>0</v>
      </c>
      <c r="U5" s="20">
        <v>0</v>
      </c>
      <c r="V5" s="14">
        <v>7</v>
      </c>
      <c r="W5" s="21">
        <v>136</v>
      </c>
      <c r="X5" s="21">
        <f t="shared" si="0"/>
        <v>952</v>
      </c>
      <c r="Y5" s="21">
        <v>275</v>
      </c>
      <c r="Z5" s="32" t="s">
        <v>41</v>
      </c>
      <c r="AA5" s="22">
        <f t="shared" si="1"/>
        <v>1227</v>
      </c>
      <c r="AB5" s="30"/>
    </row>
    <row r="6" spans="1:28" ht="30" customHeight="1" x14ac:dyDescent="0.3">
      <c r="A6" s="32" t="s">
        <v>42</v>
      </c>
      <c r="B6" s="12" t="s">
        <v>27</v>
      </c>
      <c r="C6" s="13">
        <v>9</v>
      </c>
      <c r="D6" s="32" t="s">
        <v>33</v>
      </c>
      <c r="E6" s="11" t="s">
        <v>43</v>
      </c>
      <c r="F6" s="15" t="s">
        <v>44</v>
      </c>
      <c r="G6" s="16">
        <v>42639</v>
      </c>
      <c r="H6" s="16">
        <v>43798</v>
      </c>
      <c r="I6" s="24">
        <v>3</v>
      </c>
      <c r="J6" s="24">
        <v>2</v>
      </c>
      <c r="K6" s="25">
        <v>3</v>
      </c>
      <c r="L6" s="19">
        <v>6</v>
      </c>
      <c r="M6" s="11">
        <v>0</v>
      </c>
      <c r="N6" s="11">
        <v>0</v>
      </c>
      <c r="O6" s="11">
        <v>3</v>
      </c>
      <c r="P6" s="11">
        <v>0</v>
      </c>
      <c r="Q6" s="11">
        <v>0</v>
      </c>
      <c r="R6" s="11">
        <v>0</v>
      </c>
      <c r="S6" s="11">
        <v>0</v>
      </c>
      <c r="T6" s="11">
        <v>0</v>
      </c>
      <c r="U6" s="20">
        <v>0</v>
      </c>
      <c r="V6" s="14">
        <v>7</v>
      </c>
      <c r="W6" s="21">
        <v>136</v>
      </c>
      <c r="X6" s="21">
        <f t="shared" si="0"/>
        <v>952</v>
      </c>
      <c r="Y6" s="21">
        <v>360</v>
      </c>
      <c r="Z6" s="32" t="s">
        <v>45</v>
      </c>
      <c r="AA6" s="22">
        <f t="shared" si="1"/>
        <v>1312</v>
      </c>
      <c r="AB6" s="30"/>
    </row>
    <row r="7" spans="1:28" ht="30" customHeight="1" x14ac:dyDescent="0.3">
      <c r="A7" s="32" t="s">
        <v>46</v>
      </c>
      <c r="B7" s="12" t="s">
        <v>27</v>
      </c>
      <c r="C7" s="13">
        <v>4</v>
      </c>
      <c r="D7" s="35" t="s">
        <v>33</v>
      </c>
      <c r="E7" s="11" t="s">
        <v>29</v>
      </c>
      <c r="F7" s="15" t="s">
        <v>47</v>
      </c>
      <c r="G7" s="16">
        <v>38596</v>
      </c>
      <c r="H7" s="16">
        <v>43798</v>
      </c>
      <c r="I7" s="17">
        <v>3</v>
      </c>
      <c r="J7" s="17">
        <v>2</v>
      </c>
      <c r="K7" s="17">
        <v>28</v>
      </c>
      <c r="L7" s="19">
        <v>0</v>
      </c>
      <c r="M7" s="11">
        <v>1</v>
      </c>
      <c r="N7" s="11">
        <v>0</v>
      </c>
      <c r="O7" s="11">
        <v>6</v>
      </c>
      <c r="P7" s="11">
        <v>0</v>
      </c>
      <c r="Q7" s="11">
        <v>0</v>
      </c>
      <c r="R7" s="11">
        <v>0</v>
      </c>
      <c r="S7" s="11">
        <v>0</v>
      </c>
      <c r="T7" s="11">
        <v>0</v>
      </c>
      <c r="U7" s="20">
        <v>-3</v>
      </c>
      <c r="V7" s="14">
        <v>7</v>
      </c>
      <c r="W7" s="21">
        <v>136</v>
      </c>
      <c r="X7" s="21">
        <f t="shared" si="0"/>
        <v>952</v>
      </c>
      <c r="Y7" s="21">
        <v>360</v>
      </c>
      <c r="Z7" s="32" t="s">
        <v>48</v>
      </c>
      <c r="AA7" s="22">
        <f t="shared" si="1"/>
        <v>1312</v>
      </c>
      <c r="AB7" s="30"/>
    </row>
    <row r="8" spans="1:28" ht="30" customHeight="1" x14ac:dyDescent="0.3">
      <c r="A8" s="32" t="s">
        <v>49</v>
      </c>
      <c r="B8" s="12" t="s">
        <v>27</v>
      </c>
      <c r="C8" s="13">
        <v>1</v>
      </c>
      <c r="D8" s="32" t="s">
        <v>58</v>
      </c>
      <c r="E8" s="11" t="s">
        <v>50</v>
      </c>
      <c r="F8" s="15" t="s">
        <v>51</v>
      </c>
      <c r="G8" s="16">
        <v>42982</v>
      </c>
      <c r="H8" s="16">
        <v>43798</v>
      </c>
      <c r="I8" s="17">
        <v>2</v>
      </c>
      <c r="J8" s="17">
        <v>2</v>
      </c>
      <c r="K8" s="17">
        <v>25</v>
      </c>
      <c r="L8" s="19">
        <v>0</v>
      </c>
      <c r="M8" s="11">
        <v>1</v>
      </c>
      <c r="N8" s="11">
        <v>0</v>
      </c>
      <c r="O8" s="11">
        <v>2</v>
      </c>
      <c r="P8" s="11">
        <v>1</v>
      </c>
      <c r="Q8" s="11">
        <v>0</v>
      </c>
      <c r="R8" s="11">
        <v>0</v>
      </c>
      <c r="S8" s="11">
        <v>0</v>
      </c>
      <c r="T8" s="11">
        <v>0</v>
      </c>
      <c r="U8" s="20">
        <v>-3</v>
      </c>
      <c r="V8" s="14">
        <v>7</v>
      </c>
      <c r="W8" s="21">
        <v>153</v>
      </c>
      <c r="X8" s="21">
        <f t="shared" si="0"/>
        <v>1071</v>
      </c>
      <c r="Y8" s="21">
        <v>360</v>
      </c>
      <c r="Z8" s="32" t="s">
        <v>52</v>
      </c>
      <c r="AA8" s="22">
        <f t="shared" si="1"/>
        <v>1431</v>
      </c>
      <c r="AB8" s="30"/>
    </row>
    <row r="9" spans="1:28" ht="30" customHeight="1" thickBot="1" x14ac:dyDescent="0.35">
      <c r="A9" s="32" t="s">
        <v>53</v>
      </c>
      <c r="B9" s="12" t="s">
        <v>27</v>
      </c>
      <c r="C9" s="26">
        <v>0</v>
      </c>
      <c r="D9" s="35" t="s">
        <v>28</v>
      </c>
      <c r="E9" s="11" t="s">
        <v>54</v>
      </c>
      <c r="F9" s="15" t="s">
        <v>55</v>
      </c>
      <c r="G9" s="16">
        <v>42614</v>
      </c>
      <c r="H9" s="16">
        <v>43798</v>
      </c>
      <c r="I9" s="17">
        <v>3</v>
      </c>
      <c r="J9" s="17">
        <v>2</v>
      </c>
      <c r="K9" s="17">
        <v>28</v>
      </c>
      <c r="L9" s="27">
        <v>0</v>
      </c>
      <c r="M9" s="28">
        <v>0</v>
      </c>
      <c r="N9" s="28">
        <v>0</v>
      </c>
      <c r="O9" s="28">
        <v>3</v>
      </c>
      <c r="P9" s="28">
        <v>0</v>
      </c>
      <c r="Q9" s="28">
        <v>0</v>
      </c>
      <c r="R9" s="28">
        <v>0</v>
      </c>
      <c r="S9" s="28">
        <v>0</v>
      </c>
      <c r="T9" s="28">
        <v>0</v>
      </c>
      <c r="U9" s="29">
        <v>-3</v>
      </c>
      <c r="V9" s="14">
        <v>7</v>
      </c>
      <c r="W9" s="21">
        <v>119</v>
      </c>
      <c r="X9" s="21">
        <f t="shared" si="0"/>
        <v>833</v>
      </c>
      <c r="Y9" s="21">
        <v>180</v>
      </c>
      <c r="Z9" s="32" t="s">
        <v>56</v>
      </c>
      <c r="AA9" s="22">
        <f t="shared" si="1"/>
        <v>1013</v>
      </c>
      <c r="AB9" s="30"/>
    </row>
  </sheetData>
  <conditionalFormatting sqref="L2:U9">
    <cfRule type="cellIs" dxfId="0" priority="1" operator="equal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2019-12-16T12:13:44Z</dcterms:modified>
</cp:coreProperties>
</file>