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user\Desktop\"/>
    </mc:Choice>
  </mc:AlternateContent>
  <xr:revisionPtr revIDLastSave="0" documentId="8_{DE0809FB-15E7-4EE2-88D0-274B6E51ED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ütçe V1 " sheetId="3" r:id="rId1"/>
  </sheets>
  <definedNames>
    <definedName name="_xlnm.Print_Area" localSheetId="0">'Bütçe V1 '!$A:$J</definedName>
    <definedName name="Z_9D0E2F8A_2587_410A_9503_5B083A27EA02_.wvu.PrintArea" localSheetId="0" hidden="1">'Bütçe V1 '!$A:$J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2" i="3"/>
  <c r="I42" i="3" s="1"/>
  <c r="G43" i="3"/>
  <c r="I43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I49" i="3" s="1"/>
  <c r="G53" i="3"/>
  <c r="I53" i="3" s="1"/>
  <c r="G54" i="3"/>
  <c r="I54" i="3" s="1"/>
  <c r="G58" i="3"/>
  <c r="I58" i="3" s="1"/>
  <c r="G59" i="3"/>
  <c r="I59" i="3" s="1"/>
  <c r="G60" i="3"/>
  <c r="I60" i="3" s="1"/>
  <c r="G64" i="3"/>
  <c r="I64" i="3" s="1"/>
  <c r="G65" i="3"/>
  <c r="I65" i="3" s="1"/>
  <c r="G66" i="3"/>
  <c r="I66" i="3" s="1"/>
  <c r="G67" i="3"/>
  <c r="I67" i="3" s="1"/>
  <c r="G68" i="3"/>
  <c r="I68" i="3" s="1"/>
  <c r="G69" i="3"/>
  <c r="I69" i="3" s="1"/>
  <c r="G70" i="3"/>
  <c r="I70" i="3" s="1"/>
  <c r="G73" i="3"/>
  <c r="I73" i="3" s="1"/>
  <c r="G81" i="3"/>
  <c r="I81" i="3" s="1"/>
  <c r="I74" i="3" l="1"/>
  <c r="J63" i="3"/>
  <c r="G82" i="3"/>
  <c r="I82" i="3" s="1"/>
  <c r="J9" i="3"/>
  <c r="J52" i="3"/>
  <c r="J72" i="3"/>
  <c r="G80" i="3"/>
  <c r="I80" i="3" s="1"/>
  <c r="J29" i="3"/>
  <c r="J57" i="3"/>
  <c r="G83" i="3" l="1"/>
  <c r="I77" i="3" l="1"/>
  <c r="I83" i="3"/>
  <c r="G84" i="3"/>
  <c r="I86" i="3" l="1"/>
</calcChain>
</file>

<file path=xl/sharedStrings.xml><?xml version="1.0" encoding="utf-8"?>
<sst xmlns="http://schemas.openxmlformats.org/spreadsheetml/2006/main" count="87" uniqueCount="84">
  <si>
    <t>DÖVİZ KURLARI</t>
  </si>
  <si>
    <t>USD</t>
  </si>
  <si>
    <t>EURO</t>
  </si>
  <si>
    <t>KİŞİ / ADET</t>
  </si>
  <si>
    <t>HİZMET TEKRARI</t>
  </si>
  <si>
    <t>BİRİM FİYAT</t>
  </si>
  <si>
    <t>KDV ORANI</t>
  </si>
  <si>
    <t>TUTAR</t>
  </si>
  <si>
    <t>DÖVİZ KURU (Y)</t>
  </si>
  <si>
    <t>KDV HARİÇ TUTAR</t>
  </si>
  <si>
    <t>ARA TOPLAM</t>
  </si>
  <si>
    <t>NET TOPLAM</t>
  </si>
  <si>
    <t>Matrahlar</t>
  </si>
  <si>
    <t>KDV</t>
  </si>
  <si>
    <t>GENEL TOPLAM</t>
  </si>
  <si>
    <t>TEKNİK HİZMETLER</t>
  </si>
  <si>
    <t>DEKOR HİZMETLERİ</t>
  </si>
  <si>
    <t>Dekor Nakliye &amp; Hammaliye</t>
  </si>
  <si>
    <t>PRODÜKSİYON HİZMETLERİ</t>
  </si>
  <si>
    <t>Fotoğrafçı</t>
  </si>
  <si>
    <t>Kamera Çekimi</t>
  </si>
  <si>
    <t>Konuşmacı Kartı</t>
  </si>
  <si>
    <t>Host Hostes Görevli Ekip İaşe bedeli</t>
  </si>
  <si>
    <t>DİĞER HİZMETLER</t>
  </si>
  <si>
    <t>GÖREVLİ ELEMANLAR</t>
  </si>
  <si>
    <t>BASKILI MALZEMELER</t>
  </si>
  <si>
    <t>SABANCI UNİVERSİTESİ</t>
  </si>
  <si>
    <t>SAKIP SABANCI ANMA VE ODUL TORENI</t>
  </si>
  <si>
    <t>SABANCI CENTER</t>
  </si>
  <si>
    <t>Simültane Sistem Kira Bedeli (Sistem 250 kulaklık ile)</t>
  </si>
  <si>
    <t>Teknik Personel (led tv ve tüm elektronik sistemler için)</t>
  </si>
  <si>
    <t>Teknik Ekipman Nakliye Hammaliye</t>
  </si>
  <si>
    <t>Jeneratör Bedeli</t>
  </si>
  <si>
    <t>Sahne Podyum (Podyum + Podyum Kaplama 13x3m + led podyumu 13x1m)</t>
  </si>
  <si>
    <t>Davos Koltuk Kiralama</t>
  </si>
  <si>
    <t>Sehpa Kiralama</t>
  </si>
  <si>
    <t>Karşılama Deski (500x300 cm karşılama back drop - 5 ünite desk)</t>
  </si>
  <si>
    <t>Bistro Masa Bedeli (35 adet + 5 dış alan)</t>
  </si>
  <si>
    <t>U Lake masa</t>
  </si>
  <si>
    <t>Bar Taburesi</t>
  </si>
  <si>
    <t>Giriş Tag</t>
  </si>
  <si>
    <t xml:space="preserve">Nakliye &amp; Hammaliye - Dekor ve Yerleşim için 2 Adet 5 Mt Kamyon, 4 SSK lı Taşıyıcı </t>
  </si>
  <si>
    <t>Vestiyer Dekoru (150x300 cm + 1 yan kapama + 150x110 cm desk üst kısmı gold kaplamalı ve ışıklı)</t>
  </si>
  <si>
    <t>Fotoğraf Panosu Backdrop (500x300 cm, yan kaplama, arka kısmı siyah pano)</t>
  </si>
  <si>
    <t>Yönlendirme Panosu 80x120 cm</t>
  </si>
  <si>
    <t xml:space="preserve">Karşılama Alanı Kolon Giydirme Ortalama 90x90 cm H:350 cm - Karşılama kolonları sadece 2 yüzleri forex üzeri dijital baskılı + gri köşebentli </t>
  </si>
  <si>
    <t>Dış Alan Pano 300x300 cm karsılama backdrop + yan kapamalar + kutu pano</t>
  </si>
  <si>
    <t>Teknik Masa Reji Masası Özel Podyum (8m, H:60cm)</t>
  </si>
  <si>
    <t>Ek Kapama (Kayıt alanı ve pano alanı toplam 60 metretül ve 30 metretül)</t>
  </si>
  <si>
    <t xml:space="preserve">Desk ve Güvenlik Kapısı PC, Printer Bedeli (1 Printer - 1 Laptop) </t>
  </si>
  <si>
    <t>Sticker Basım Bedeli</t>
  </si>
  <si>
    <t xml:space="preserve">LCV Takip ve raporlama </t>
  </si>
  <si>
    <t>Görevli Personel - (Tören tarihleri boyunca )</t>
  </si>
  <si>
    <t>B Plus Hostes - Kayıt Desk</t>
  </si>
  <si>
    <t>Etkinlik Görevli Personel (Törende hizmet yapacak saha personeli)</t>
  </si>
  <si>
    <t xml:space="preserve">Vale Bedeli (38 Kişi - 200 Araç) </t>
  </si>
  <si>
    <t>Vestiyer Ekipman - 4 Kişi  ve Askılar dahil(Kişi sayısına göre hesaplanmıştır,)</t>
  </si>
  <si>
    <t xml:space="preserve">Ambulans (8 Saat) </t>
  </si>
  <si>
    <t>Anma Tören Konuşmacıları İçin Özel Plaket Bedeli</t>
  </si>
  <si>
    <t>LED Ekran: Indoor 11x3m orta alan + 3x3mx2 adet</t>
  </si>
  <si>
    <t xml:space="preserve">Watchout Sistem </t>
  </si>
  <si>
    <t>Led Swicther &amp;Processor</t>
  </si>
  <si>
    <t>Laptop</t>
  </si>
  <si>
    <t>Master Que</t>
  </si>
  <si>
    <t>Yer Plazması 43''</t>
  </si>
  <si>
    <t>Truss &amp;Işık Sistemleri (Işık Sistemi (6 Adet Movingheadspot+ Işık Masası)</t>
  </si>
  <si>
    <t>Işık Teknisyeni</t>
  </si>
  <si>
    <t>Seslendirme Sistemi 6hop + mixer</t>
  </si>
  <si>
    <t xml:space="preserve">El Mikrofonu </t>
  </si>
  <si>
    <t>Yaka Mikrofonu</t>
  </si>
  <si>
    <t>Yemek Alanı Ses Sistemi 4hop + mixer</t>
  </si>
  <si>
    <t>Smart screen 70”</t>
  </si>
  <si>
    <t xml:space="preserve">Nostaljik Fotoğraf 200x250cm 3 duvar full arkalı önlü vinil kaplama </t>
  </si>
  <si>
    <t>Üst Salon Oval Duvar Pano Özel üretim - Dış bükey karkas pano - üzeri baskılı branda - taslak arkası ışıklı forex 4 m2</t>
  </si>
  <si>
    <t xml:space="preserve">Oturma Grubu </t>
  </si>
  <si>
    <t>Yüklenici firma daha önce vakıf üniversitelerine benzer ödül ve anma töreni etkinliği düzenlemiş olduğunu belgelemelidir.</t>
  </si>
  <si>
    <t>Yüklenici firmanın A sınıfı seyahat acentası, yurt içi ve yurt dışı kurumsal etkinlikler hizmet belgesine sahip olmalıdır.</t>
  </si>
  <si>
    <t>Yüklenici firmanın daha önce Uluslararası Ödül ve anma tören organizasyonları düzenlemiş olması, referans projeler sunması gerekmektedir. Bu projelerde minimum katılımcı sayısı 600 ve üzerinde olmalıdır.</t>
  </si>
  <si>
    <t>Yüklenici firmanın minimum 100 kişi ve üzerinde kadrolu sözleşmeli personeli olması.  Organizasyonda görevlendirilecek etkinlik kadrosundaki personelin İngilizce bilgisine sahip olması gerekmektedir.</t>
  </si>
  <si>
    <t>Şartname Maddeleri:</t>
  </si>
  <si>
    <t>Yüklenici firmanın proje kapsamında yapılan tüm satın almaların faturalarını beyan etmesi ve sadece hizmet bedeli ile teklifini sunması gerekmektedir. ( Fatura altı yapılması gerekmektedir)</t>
  </si>
  <si>
    <t>Yüklenici firmanın yukarıda belirten hizmetlerin aşamalarının sorunsuz yönetimi için Sabancı Üniversitesi'ne tahsis etmeyi kabul etmesi gerekmektedir.</t>
  </si>
  <si>
    <t>Mücbir sebepler klozu kapsamında proje iptal durumunda yüklenici firma herhangi bir hizmet bedeli talep etmeyecektir.</t>
  </si>
  <si>
    <t>Yüklenici firmanın hizmet sağlayacılarıyla uzun dönem çerçeve sözleşmesi, ikili hizmet sözleşmesine sahip olması ve bu sözleşmeleri belgelemesi gerekmektedir. Proje kapsamında sözleşmeli tedarikçilerden hizmetlerin sağlanması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</si>
</sst>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TL&quot;_-;\-* #,##0.00\ &quot;TL&quot;_-;_-* &quot;-&quot;??\ &quot;TL&quot;_-;_-@_-"/>
    <numFmt numFmtId="165" formatCode="_-* #,##0.00\ _T_L_-;\-* #,##0.00\ _T_L_-;_-* &quot;-&quot;??\ _T_L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charset val="162"/>
      <scheme val="minor"/>
    </font>
    <font>
      <b/>
      <i/>
      <sz val="14"/>
      <color theme="0"/>
      <name val="Calibri"/>
      <family val="2"/>
      <charset val="162"/>
      <scheme val="minor"/>
    </font>
    <font>
      <i/>
      <sz val="14"/>
      <name val="Arial"/>
      <family val="2"/>
      <charset val="162"/>
    </font>
    <font>
      <b/>
      <sz val="12"/>
      <color rgb="FF00206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1"/>
      <color rgb="FF00206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4D6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164" fontId="6" fillId="3" borderId="4" xfId="2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8" fillId="4" borderId="0" xfId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/>
    <xf numFmtId="49" fontId="8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/>
    <xf numFmtId="0" fontId="8" fillId="0" borderId="0" xfId="1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164" fontId="10" fillId="0" borderId="0" xfId="0" applyNumberFormat="1" applyFont="1" applyFill="1" applyBorder="1" applyAlignment="1">
      <alignment horizontal="center" vertical="center"/>
    </xf>
    <xf numFmtId="9" fontId="8" fillId="0" borderId="0" xfId="1" applyNumberFormat="1" applyFont="1" applyFill="1" applyBorder="1" applyAlignment="1" applyProtection="1">
      <alignment vertical="center"/>
      <protection hidden="1"/>
    </xf>
    <xf numFmtId="0" fontId="11" fillId="6" borderId="0" xfId="1" applyFont="1" applyFill="1" applyBorder="1" applyAlignment="1" applyProtection="1">
      <alignment horizontal="center" vertical="center"/>
      <protection hidden="1"/>
    </xf>
    <xf numFmtId="9" fontId="8" fillId="7" borderId="0" xfId="1" applyNumberFormat="1" applyFont="1" applyFill="1" applyBorder="1" applyAlignment="1" applyProtection="1">
      <alignment horizontal="center" vertical="center"/>
      <protection hidden="1"/>
    </xf>
    <xf numFmtId="164" fontId="11" fillId="7" borderId="0" xfId="2" applyFont="1" applyFill="1" applyBorder="1" applyAlignment="1">
      <alignment horizontal="center" vertical="center"/>
    </xf>
    <xf numFmtId="164" fontId="11" fillId="6" borderId="0" xfId="2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3" fillId="3" borderId="0" xfId="0" applyFont="1" applyFill="1" applyBorder="1" applyAlignment="1">
      <alignment vertical="top" wrapText="1"/>
    </xf>
    <xf numFmtId="0" fontId="8" fillId="4" borderId="0" xfId="1" applyFont="1" applyFill="1" applyBorder="1" applyAlignment="1" applyProtection="1">
      <alignment horizontal="right" vertical="center"/>
      <protection hidden="1"/>
    </xf>
    <xf numFmtId="0" fontId="5" fillId="0" borderId="4" xfId="0" applyFont="1" applyBorder="1" applyAlignment="1">
      <alignment horizontal="center"/>
    </xf>
    <xf numFmtId="49" fontId="8" fillId="5" borderId="0" xfId="1" applyNumberFormat="1" applyFont="1" applyFill="1" applyAlignment="1" applyProtection="1">
      <alignment horizontal="center" vertical="center"/>
      <protection hidden="1"/>
    </xf>
    <xf numFmtId="164" fontId="11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0" fontId="15" fillId="0" borderId="0" xfId="0" applyFont="1"/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6" borderId="0" xfId="1" applyFont="1" applyFill="1" applyBorder="1" applyAlignment="1" applyProtection="1">
      <alignment horizontal="left" vertical="center"/>
      <protection hidden="1"/>
    </xf>
    <xf numFmtId="0" fontId="8" fillId="4" borderId="0" xfId="1" applyFont="1" applyFill="1" applyBorder="1" applyAlignment="1" applyProtection="1">
      <alignment horizontal="right" vertical="center"/>
      <protection hidden="1"/>
    </xf>
    <xf numFmtId="0" fontId="8" fillId="6" borderId="0" xfId="1" applyFont="1" applyFill="1" applyBorder="1" applyAlignment="1" applyProtection="1">
      <alignment horizontal="left" vertical="center"/>
      <protection hidden="1"/>
    </xf>
    <xf numFmtId="0" fontId="8" fillId="4" borderId="0" xfId="1" applyFont="1" applyFill="1" applyBorder="1" applyAlignment="1" applyProtection="1">
      <alignment horizontal="right" vertical="center"/>
      <protection hidden="1"/>
    </xf>
    <xf numFmtId="0" fontId="8" fillId="6" borderId="0" xfId="1" applyFont="1" applyFill="1" applyBorder="1" applyAlignment="1" applyProtection="1">
      <alignment horizontal="left" vertical="center"/>
      <protection hidden="1"/>
    </xf>
    <xf numFmtId="0" fontId="5" fillId="0" borderId="4" xfId="0" applyFont="1" applyBorder="1" applyAlignment="1">
      <alignment horizontal="center"/>
    </xf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15" fontId="4" fillId="2" borderId="5" xfId="1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/>
    </xf>
    <xf numFmtId="0" fontId="8" fillId="4" borderId="0" xfId="1" applyFont="1" applyFill="1" applyBorder="1" applyAlignment="1" applyProtection="1">
      <alignment horizontal="right" vertical="center"/>
      <protection hidden="1"/>
    </xf>
    <xf numFmtId="0" fontId="8" fillId="4" borderId="0" xfId="1" applyFont="1" applyFill="1" applyAlignment="1" applyProtection="1">
      <alignment horizontal="left" vertical="center"/>
      <protection hidden="1"/>
    </xf>
    <xf numFmtId="0" fontId="4" fillId="2" borderId="7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9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0" fillId="0" borderId="0" xfId="0" applyAlignment="1"/>
    <xf numFmtId="0" fontId="16" fillId="0" borderId="0" xfId="0" applyFont="1"/>
    <xf numFmtId="0" fontId="17" fillId="0" borderId="0" xfId="0" applyFont="1"/>
  </cellXfs>
  <cellStyles count="10">
    <cellStyle name="Comma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Normal 3 2" xfId="8" xr:uid="{00000000-0005-0000-0000-000006000000}"/>
    <cellStyle name="Normal 4" xfId="9" xr:uid="{00000000-0005-0000-0000-000007000000}"/>
    <cellStyle name="Normal 5" xfId="7" xr:uid="{00000000-0005-0000-0000-000008000000}"/>
    <cellStyle name="Percent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tabSelected="1" topLeftCell="B76" zoomScale="80" zoomScaleNormal="80" workbookViewId="0">
      <selection activeCell="B94" sqref="B94"/>
    </sheetView>
  </sheetViews>
  <sheetFormatPr defaultColWidth="8.90625" defaultRowHeight="14.5" x14ac:dyDescent="0.35"/>
  <cols>
    <col min="1" max="1" width="2.453125" bestFit="1" customWidth="1"/>
    <col min="2" max="2" width="60.6328125" customWidth="1"/>
    <col min="3" max="3" width="12.36328125" bestFit="1" customWidth="1"/>
    <col min="4" max="4" width="18.08984375" customWidth="1"/>
    <col min="5" max="5" width="17.453125" bestFit="1" customWidth="1"/>
    <col min="6" max="6" width="12.36328125" bestFit="1" customWidth="1"/>
    <col min="7" max="7" width="22.36328125" bestFit="1" customWidth="1"/>
    <col min="8" max="8" width="16.6328125" bestFit="1" customWidth="1"/>
    <col min="9" max="9" width="21.36328125" bestFit="1" customWidth="1"/>
    <col min="10" max="10" width="20.54296875" bestFit="1" customWidth="1"/>
    <col min="12" max="12" width="6" bestFit="1" customWidth="1"/>
    <col min="13" max="13" width="14" customWidth="1"/>
  </cols>
  <sheetData>
    <row r="1" spans="1:13" ht="18.75" customHeight="1" x14ac:dyDescent="0.35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5"/>
      <c r="L1" s="42" t="s">
        <v>0</v>
      </c>
      <c r="M1" s="42"/>
    </row>
    <row r="2" spans="1:13" ht="15" customHeight="1" x14ac:dyDescent="0.35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5"/>
      <c r="L2" s="28" t="s">
        <v>1</v>
      </c>
      <c r="M2" s="1"/>
    </row>
    <row r="3" spans="1:13" ht="15" customHeight="1" x14ac:dyDescent="0.35">
      <c r="A3" s="46">
        <v>45412</v>
      </c>
      <c r="B3" s="44"/>
      <c r="C3" s="44"/>
      <c r="D3" s="44"/>
      <c r="E3" s="44"/>
      <c r="F3" s="44"/>
      <c r="G3" s="44"/>
      <c r="H3" s="44"/>
      <c r="I3" s="44"/>
      <c r="J3" s="45"/>
      <c r="L3" s="28" t="s">
        <v>2</v>
      </c>
      <c r="M3" s="1"/>
    </row>
    <row r="4" spans="1:13" ht="15" customHeight="1" x14ac:dyDescent="0.35">
      <c r="A4" s="43" t="s">
        <v>28</v>
      </c>
      <c r="B4" s="44"/>
      <c r="C4" s="44"/>
      <c r="D4" s="44"/>
      <c r="E4" s="44"/>
      <c r="F4" s="44"/>
      <c r="G4" s="44"/>
      <c r="H4" s="44"/>
      <c r="I4" s="44"/>
      <c r="J4" s="45"/>
    </row>
    <row r="5" spans="1:13" ht="15" customHeight="1" thickBot="1" x14ac:dyDescent="0.4">
      <c r="A5" s="50"/>
      <c r="B5" s="51"/>
      <c r="C5" s="51"/>
      <c r="D5" s="51"/>
      <c r="E5" s="51"/>
      <c r="F5" s="51"/>
      <c r="G5" s="51"/>
      <c r="H5" s="51"/>
      <c r="I5" s="51"/>
      <c r="J5" s="52"/>
    </row>
    <row r="6" spans="1:13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3" ht="18.5" x14ac:dyDescent="0.45">
      <c r="A7" s="4"/>
      <c r="B7" s="4"/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4"/>
    </row>
    <row r="8" spans="1:13" ht="17.5" x14ac:dyDescent="0.35">
      <c r="A8" s="2"/>
      <c r="B8" s="25"/>
      <c r="C8" s="25"/>
      <c r="D8" s="25"/>
      <c r="E8" s="25"/>
      <c r="F8" s="25"/>
      <c r="G8" s="25"/>
      <c r="H8" s="25"/>
      <c r="I8" s="25"/>
      <c r="J8" s="10"/>
    </row>
    <row r="9" spans="1:13" ht="18.5" x14ac:dyDescent="0.35">
      <c r="A9" s="29"/>
      <c r="B9" s="49" t="s">
        <v>15</v>
      </c>
      <c r="C9" s="49"/>
      <c r="D9" s="49"/>
      <c r="E9" s="49"/>
      <c r="F9" s="49"/>
      <c r="G9" s="49"/>
      <c r="H9" s="49"/>
      <c r="I9" s="49"/>
      <c r="J9" s="30">
        <f>SUM(I10:I27)</f>
        <v>0</v>
      </c>
    </row>
    <row r="10" spans="1:13" s="31" customFormat="1" ht="15.5" x14ac:dyDescent="0.35">
      <c r="B10" s="26" t="s">
        <v>59</v>
      </c>
      <c r="C10" s="22">
        <v>1</v>
      </c>
      <c r="D10" s="22">
        <v>1</v>
      </c>
      <c r="E10" s="23"/>
      <c r="F10" s="22">
        <v>20</v>
      </c>
      <c r="G10" s="23">
        <f t="shared" ref="G10:G27" si="0">E10*D10*C10</f>
        <v>0</v>
      </c>
      <c r="H10" s="23">
        <v>1</v>
      </c>
      <c r="I10" s="23">
        <f t="shared" ref="I10:I27" si="1">G10*H10</f>
        <v>0</v>
      </c>
    </row>
    <row r="11" spans="1:13" s="31" customFormat="1" ht="15.5" x14ac:dyDescent="0.35">
      <c r="B11" s="26" t="s">
        <v>60</v>
      </c>
      <c r="C11" s="22">
        <v>1</v>
      </c>
      <c r="D11" s="22">
        <v>1</v>
      </c>
      <c r="E11" s="23"/>
      <c r="F11" s="22">
        <v>20</v>
      </c>
      <c r="G11" s="23">
        <f t="shared" si="0"/>
        <v>0</v>
      </c>
      <c r="H11" s="23">
        <v>1</v>
      </c>
      <c r="I11" s="23">
        <f t="shared" si="1"/>
        <v>0</v>
      </c>
    </row>
    <row r="12" spans="1:13" s="31" customFormat="1" ht="15.5" x14ac:dyDescent="0.35">
      <c r="B12" s="26" t="s">
        <v>61</v>
      </c>
      <c r="C12" s="22">
        <v>1</v>
      </c>
      <c r="D12" s="22">
        <v>3</v>
      </c>
      <c r="E12" s="23"/>
      <c r="F12" s="22">
        <v>20</v>
      </c>
      <c r="G12" s="23">
        <f t="shared" si="0"/>
        <v>0</v>
      </c>
      <c r="H12" s="23">
        <v>1</v>
      </c>
      <c r="I12" s="23">
        <f t="shared" si="1"/>
        <v>0</v>
      </c>
    </row>
    <row r="13" spans="1:13" s="31" customFormat="1" ht="15.5" x14ac:dyDescent="0.35">
      <c r="B13" s="26" t="s">
        <v>62</v>
      </c>
      <c r="C13" s="22">
        <v>1</v>
      </c>
      <c r="D13" s="22">
        <v>3</v>
      </c>
      <c r="E13" s="23"/>
      <c r="F13" s="22">
        <v>20</v>
      </c>
      <c r="G13" s="23">
        <f t="shared" si="0"/>
        <v>0</v>
      </c>
      <c r="H13" s="23">
        <v>1</v>
      </c>
      <c r="I13" s="23">
        <f t="shared" si="1"/>
        <v>0</v>
      </c>
    </row>
    <row r="14" spans="1:13" s="31" customFormat="1" ht="15.5" x14ac:dyDescent="0.35">
      <c r="B14" s="26" t="s">
        <v>63</v>
      </c>
      <c r="C14" s="22">
        <v>1</v>
      </c>
      <c r="D14" s="22">
        <v>1</v>
      </c>
      <c r="E14" s="23"/>
      <c r="F14" s="22">
        <v>20</v>
      </c>
      <c r="G14" s="23">
        <f t="shared" si="0"/>
        <v>0</v>
      </c>
      <c r="H14" s="23">
        <v>1</v>
      </c>
      <c r="I14" s="23">
        <f t="shared" si="1"/>
        <v>0</v>
      </c>
    </row>
    <row r="15" spans="1:13" s="31" customFormat="1" ht="15.5" x14ac:dyDescent="0.35">
      <c r="B15" s="26" t="s">
        <v>64</v>
      </c>
      <c r="C15" s="22">
        <v>1</v>
      </c>
      <c r="D15" s="22">
        <v>1</v>
      </c>
      <c r="E15" s="23"/>
      <c r="F15" s="22">
        <v>20</v>
      </c>
      <c r="G15" s="23">
        <f t="shared" si="0"/>
        <v>0</v>
      </c>
      <c r="H15" s="23">
        <v>1</v>
      </c>
      <c r="I15" s="23">
        <f t="shared" si="1"/>
        <v>0</v>
      </c>
    </row>
    <row r="16" spans="1:13" s="31" customFormat="1" ht="31" x14ac:dyDescent="0.35">
      <c r="B16" s="26" t="s">
        <v>65</v>
      </c>
      <c r="C16" s="22">
        <v>1</v>
      </c>
      <c r="D16" s="22">
        <v>1</v>
      </c>
      <c r="E16" s="23"/>
      <c r="F16" s="22">
        <v>20</v>
      </c>
      <c r="G16" s="23">
        <f t="shared" si="0"/>
        <v>0</v>
      </c>
      <c r="H16" s="23">
        <v>1</v>
      </c>
      <c r="I16" s="23">
        <f t="shared" si="1"/>
        <v>0</v>
      </c>
    </row>
    <row r="17" spans="1:10" s="31" customFormat="1" ht="15.5" x14ac:dyDescent="0.35">
      <c r="B17" s="26" t="s">
        <v>66</v>
      </c>
      <c r="C17" s="22">
        <v>1</v>
      </c>
      <c r="D17" s="22">
        <v>1</v>
      </c>
      <c r="E17" s="23"/>
      <c r="F17" s="22">
        <v>20</v>
      </c>
      <c r="G17" s="23">
        <f t="shared" si="0"/>
        <v>0</v>
      </c>
      <c r="H17" s="23">
        <v>1</v>
      </c>
      <c r="I17" s="23">
        <f t="shared" si="1"/>
        <v>0</v>
      </c>
    </row>
    <row r="18" spans="1:10" s="31" customFormat="1" ht="15.5" x14ac:dyDescent="0.35">
      <c r="B18" s="26" t="s">
        <v>67</v>
      </c>
      <c r="C18" s="22">
        <v>1</v>
      </c>
      <c r="D18" s="22">
        <v>1</v>
      </c>
      <c r="E18" s="23"/>
      <c r="F18" s="22">
        <v>20</v>
      </c>
      <c r="G18" s="23">
        <f t="shared" si="0"/>
        <v>0</v>
      </c>
      <c r="H18" s="23">
        <v>1</v>
      </c>
      <c r="I18" s="23">
        <f t="shared" si="1"/>
        <v>0</v>
      </c>
    </row>
    <row r="19" spans="1:10" s="31" customFormat="1" ht="15.5" x14ac:dyDescent="0.35">
      <c r="B19" s="26" t="s">
        <v>68</v>
      </c>
      <c r="C19" s="22">
        <v>1</v>
      </c>
      <c r="D19" s="22">
        <v>3</v>
      </c>
      <c r="E19" s="23"/>
      <c r="F19" s="22">
        <v>20</v>
      </c>
      <c r="G19" s="23">
        <f t="shared" si="0"/>
        <v>0</v>
      </c>
      <c r="H19" s="23">
        <v>1</v>
      </c>
      <c r="I19" s="23">
        <f t="shared" si="1"/>
        <v>0</v>
      </c>
    </row>
    <row r="20" spans="1:10" s="31" customFormat="1" ht="15.5" x14ac:dyDescent="0.35">
      <c r="B20" s="26" t="s">
        <v>69</v>
      </c>
      <c r="C20" s="22">
        <v>1</v>
      </c>
      <c r="D20" s="22">
        <v>3</v>
      </c>
      <c r="E20" s="23"/>
      <c r="F20" s="22">
        <v>20</v>
      </c>
      <c r="G20" s="23">
        <f t="shared" si="0"/>
        <v>0</v>
      </c>
      <c r="H20" s="23">
        <v>1</v>
      </c>
      <c r="I20" s="23">
        <f t="shared" si="1"/>
        <v>0</v>
      </c>
    </row>
    <row r="21" spans="1:10" s="31" customFormat="1" ht="15.5" x14ac:dyDescent="0.35">
      <c r="B21" s="26" t="s">
        <v>70</v>
      </c>
      <c r="C21" s="22">
        <v>1</v>
      </c>
      <c r="D21" s="22">
        <v>1</v>
      </c>
      <c r="E21" s="23"/>
      <c r="F21" s="22">
        <v>20</v>
      </c>
      <c r="G21" s="23">
        <f t="shared" si="0"/>
        <v>0</v>
      </c>
      <c r="H21" s="23">
        <v>1</v>
      </c>
      <c r="I21" s="23">
        <f t="shared" si="1"/>
        <v>0</v>
      </c>
    </row>
    <row r="22" spans="1:10" s="31" customFormat="1" ht="15.5" x14ac:dyDescent="0.35">
      <c r="B22" s="26" t="s">
        <v>71</v>
      </c>
      <c r="C22" s="22">
        <v>1</v>
      </c>
      <c r="D22" s="22">
        <v>2</v>
      </c>
      <c r="E22" s="23"/>
      <c r="F22" s="22">
        <v>20</v>
      </c>
      <c r="G22" s="23">
        <f t="shared" si="0"/>
        <v>0</v>
      </c>
      <c r="H22" s="23">
        <v>1</v>
      </c>
      <c r="I22" s="23">
        <f t="shared" si="1"/>
        <v>0</v>
      </c>
    </row>
    <row r="23" spans="1:10" ht="18.899999999999999" customHeight="1" x14ac:dyDescent="0.35">
      <c r="A23" s="33"/>
      <c r="B23" s="26" t="s">
        <v>29</v>
      </c>
      <c r="C23" s="22">
        <v>1</v>
      </c>
      <c r="D23" s="22">
        <v>1</v>
      </c>
      <c r="E23" s="23"/>
      <c r="F23" s="22">
        <v>20</v>
      </c>
      <c r="G23" s="23">
        <f t="shared" si="0"/>
        <v>0</v>
      </c>
      <c r="H23" s="23">
        <v>1</v>
      </c>
      <c r="I23" s="23">
        <f t="shared" si="1"/>
        <v>0</v>
      </c>
      <c r="J23" s="34"/>
    </row>
    <row r="24" spans="1:10" s="31" customFormat="1" ht="18.899999999999999" customHeight="1" x14ac:dyDescent="0.35">
      <c r="B24" s="26" t="s">
        <v>30</v>
      </c>
      <c r="C24" s="22">
        <v>1</v>
      </c>
      <c r="D24" s="22">
        <v>4</v>
      </c>
      <c r="E24" s="23"/>
      <c r="F24" s="22">
        <v>20</v>
      </c>
      <c r="G24" s="23">
        <f t="shared" si="0"/>
        <v>0</v>
      </c>
      <c r="H24" s="23">
        <v>1</v>
      </c>
      <c r="I24" s="23">
        <f t="shared" si="1"/>
        <v>0</v>
      </c>
    </row>
    <row r="25" spans="1:10" s="31" customFormat="1" ht="18.899999999999999" customHeight="1" x14ac:dyDescent="0.35">
      <c r="B25" s="26" t="s">
        <v>31</v>
      </c>
      <c r="C25" s="22">
        <v>1</v>
      </c>
      <c r="D25" s="22">
        <v>1</v>
      </c>
      <c r="E25" s="23"/>
      <c r="F25" s="22">
        <v>20</v>
      </c>
      <c r="G25" s="23">
        <f t="shared" si="0"/>
        <v>0</v>
      </c>
      <c r="H25" s="23">
        <v>1</v>
      </c>
      <c r="I25" s="23">
        <f t="shared" si="1"/>
        <v>0</v>
      </c>
    </row>
    <row r="26" spans="1:10" s="31" customFormat="1" ht="18.899999999999999" customHeight="1" x14ac:dyDescent="0.35">
      <c r="B26" s="26" t="s">
        <v>32</v>
      </c>
      <c r="C26" s="22">
        <v>1</v>
      </c>
      <c r="D26" s="22">
        <v>3</v>
      </c>
      <c r="E26" s="23"/>
      <c r="F26" s="22">
        <v>20</v>
      </c>
      <c r="G26" s="23">
        <f t="shared" si="0"/>
        <v>0</v>
      </c>
      <c r="H26" s="23">
        <v>1</v>
      </c>
      <c r="I26" s="23">
        <f t="shared" si="1"/>
        <v>0</v>
      </c>
    </row>
    <row r="27" spans="1:10" ht="18.899999999999999" customHeight="1" x14ac:dyDescent="0.35">
      <c r="A27" s="33"/>
      <c r="B27" s="26" t="s">
        <v>49</v>
      </c>
      <c r="C27" s="22">
        <v>1</v>
      </c>
      <c r="D27" s="35">
        <v>1</v>
      </c>
      <c r="E27" s="23"/>
      <c r="F27" s="22">
        <v>20</v>
      </c>
      <c r="G27" s="23">
        <f t="shared" si="0"/>
        <v>0</v>
      </c>
      <c r="H27" s="23">
        <v>1</v>
      </c>
      <c r="I27" s="23">
        <f t="shared" si="1"/>
        <v>0</v>
      </c>
      <c r="J27" s="34"/>
    </row>
    <row r="28" spans="1:10" ht="18.899999999999999" customHeight="1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8.5" x14ac:dyDescent="0.35">
      <c r="A29" s="29"/>
      <c r="B29" s="49" t="s">
        <v>16</v>
      </c>
      <c r="C29" s="49"/>
      <c r="D29" s="49"/>
      <c r="E29" s="49"/>
      <c r="F29" s="49"/>
      <c r="G29" s="49"/>
      <c r="H29" s="49"/>
      <c r="I29" s="49"/>
      <c r="J29" s="30">
        <f>SUM(I30:I49)</f>
        <v>0</v>
      </c>
    </row>
    <row r="30" spans="1:10" s="31" customFormat="1" ht="31" x14ac:dyDescent="0.35">
      <c r="B30" s="32" t="s">
        <v>33</v>
      </c>
      <c r="C30" s="22">
        <v>1</v>
      </c>
      <c r="D30" s="22">
        <v>1</v>
      </c>
      <c r="E30" s="23"/>
      <c r="F30" s="22">
        <v>20</v>
      </c>
      <c r="G30" s="23">
        <f t="shared" ref="G30:G49" si="2">E30*D30*C30</f>
        <v>0</v>
      </c>
      <c r="H30" s="23">
        <v>1</v>
      </c>
      <c r="I30" s="23">
        <f t="shared" ref="I30:I49" si="3">G30*H30</f>
        <v>0</v>
      </c>
    </row>
    <row r="31" spans="1:10" s="31" customFormat="1" ht="15.5" x14ac:dyDescent="0.35">
      <c r="B31" s="32" t="s">
        <v>34</v>
      </c>
      <c r="C31" s="22">
        <v>1</v>
      </c>
      <c r="D31" s="22">
        <v>4</v>
      </c>
      <c r="E31" s="23"/>
      <c r="F31" s="22">
        <v>20</v>
      </c>
      <c r="G31" s="23">
        <f t="shared" si="2"/>
        <v>0</v>
      </c>
      <c r="H31" s="23">
        <v>1</v>
      </c>
      <c r="I31" s="23">
        <f t="shared" si="3"/>
        <v>0</v>
      </c>
    </row>
    <row r="32" spans="1:10" s="31" customFormat="1" ht="15.5" x14ac:dyDescent="0.35">
      <c r="B32" s="32" t="s">
        <v>35</v>
      </c>
      <c r="C32" s="22">
        <v>1</v>
      </c>
      <c r="D32" s="22">
        <v>3</v>
      </c>
      <c r="E32" s="23"/>
      <c r="F32" s="22">
        <v>20</v>
      </c>
      <c r="G32" s="23">
        <f t="shared" si="2"/>
        <v>0</v>
      </c>
      <c r="H32" s="23">
        <v>1</v>
      </c>
      <c r="I32" s="23">
        <f t="shared" si="3"/>
        <v>0</v>
      </c>
    </row>
    <row r="33" spans="2:9" s="31" customFormat="1" ht="31" x14ac:dyDescent="0.35">
      <c r="B33" s="32" t="s">
        <v>36</v>
      </c>
      <c r="C33" s="22">
        <v>1</v>
      </c>
      <c r="D33" s="22">
        <v>1</v>
      </c>
      <c r="E33" s="23"/>
      <c r="F33" s="22">
        <v>20</v>
      </c>
      <c r="G33" s="23">
        <f t="shared" si="2"/>
        <v>0</v>
      </c>
      <c r="H33" s="23">
        <v>1</v>
      </c>
      <c r="I33" s="23">
        <f t="shared" si="3"/>
        <v>0</v>
      </c>
    </row>
    <row r="34" spans="2:9" s="31" customFormat="1" ht="15.5" x14ac:dyDescent="0.35">
      <c r="B34" s="32" t="s">
        <v>37</v>
      </c>
      <c r="C34" s="22">
        <v>1</v>
      </c>
      <c r="D34" s="22">
        <v>30</v>
      </c>
      <c r="E34" s="23"/>
      <c r="F34" s="22">
        <v>20</v>
      </c>
      <c r="G34" s="23">
        <f t="shared" si="2"/>
        <v>0</v>
      </c>
      <c r="H34" s="23">
        <v>1</v>
      </c>
      <c r="I34" s="23">
        <f t="shared" si="3"/>
        <v>0</v>
      </c>
    </row>
    <row r="35" spans="2:9" s="31" customFormat="1" ht="15.5" x14ac:dyDescent="0.35">
      <c r="B35" s="32" t="s">
        <v>38</v>
      </c>
      <c r="C35" s="22">
        <v>1</v>
      </c>
      <c r="D35" s="22">
        <v>25</v>
      </c>
      <c r="E35" s="23"/>
      <c r="F35" s="22">
        <v>20</v>
      </c>
      <c r="G35" s="23">
        <f t="shared" si="2"/>
        <v>0</v>
      </c>
      <c r="H35" s="23">
        <v>1</v>
      </c>
      <c r="I35" s="23">
        <f t="shared" si="3"/>
        <v>0</v>
      </c>
    </row>
    <row r="36" spans="2:9" s="31" customFormat="1" ht="15.5" x14ac:dyDescent="0.35">
      <c r="B36" s="32" t="s">
        <v>39</v>
      </c>
      <c r="C36" s="22">
        <v>1</v>
      </c>
      <c r="D36" s="22">
        <v>220</v>
      </c>
      <c r="E36" s="23"/>
      <c r="F36" s="22">
        <v>20</v>
      </c>
      <c r="G36" s="23">
        <f t="shared" si="2"/>
        <v>0</v>
      </c>
      <c r="H36" s="23">
        <v>1</v>
      </c>
      <c r="I36" s="23">
        <f t="shared" si="3"/>
        <v>0</v>
      </c>
    </row>
    <row r="37" spans="2:9" s="31" customFormat="1" ht="15.5" x14ac:dyDescent="0.35">
      <c r="B37" s="32" t="s">
        <v>40</v>
      </c>
      <c r="C37" s="22">
        <v>1</v>
      </c>
      <c r="D37" s="22">
        <v>1</v>
      </c>
      <c r="E37" s="23"/>
      <c r="F37" s="22">
        <v>20</v>
      </c>
      <c r="G37" s="23">
        <f t="shared" si="2"/>
        <v>0</v>
      </c>
      <c r="H37" s="23">
        <v>1</v>
      </c>
      <c r="I37" s="23">
        <f t="shared" si="3"/>
        <v>0</v>
      </c>
    </row>
    <row r="38" spans="2:9" s="31" customFormat="1" ht="15.5" x14ac:dyDescent="0.35">
      <c r="B38" s="32" t="s">
        <v>74</v>
      </c>
      <c r="C38" s="22">
        <v>1</v>
      </c>
      <c r="D38" s="22">
        <v>3</v>
      </c>
      <c r="E38" s="23"/>
      <c r="F38" s="22">
        <v>20</v>
      </c>
      <c r="G38" s="23">
        <f t="shared" si="2"/>
        <v>0</v>
      </c>
      <c r="H38" s="23">
        <v>1</v>
      </c>
      <c r="I38" s="23">
        <f t="shared" si="3"/>
        <v>0</v>
      </c>
    </row>
    <row r="39" spans="2:9" s="31" customFormat="1" ht="31" x14ac:dyDescent="0.35">
      <c r="B39" s="32" t="s">
        <v>41</v>
      </c>
      <c r="C39" s="22">
        <v>1</v>
      </c>
      <c r="D39" s="22">
        <v>1</v>
      </c>
      <c r="E39" s="23"/>
      <c r="F39" s="22">
        <v>20</v>
      </c>
      <c r="G39" s="23">
        <f t="shared" si="2"/>
        <v>0</v>
      </c>
      <c r="H39" s="23">
        <v>1</v>
      </c>
      <c r="I39" s="23">
        <f t="shared" si="3"/>
        <v>0</v>
      </c>
    </row>
    <row r="40" spans="2:9" s="31" customFormat="1" ht="31" x14ac:dyDescent="0.35">
      <c r="B40" s="32" t="s">
        <v>42</v>
      </c>
      <c r="C40" s="22">
        <v>1</v>
      </c>
      <c r="D40" s="22">
        <v>1</v>
      </c>
      <c r="E40" s="23"/>
      <c r="F40" s="22">
        <v>20</v>
      </c>
      <c r="G40" s="23">
        <f t="shared" si="2"/>
        <v>0</v>
      </c>
      <c r="H40" s="23">
        <v>1</v>
      </c>
      <c r="I40" s="23">
        <f t="shared" si="3"/>
        <v>0</v>
      </c>
    </row>
    <row r="41" spans="2:9" s="31" customFormat="1" ht="31" x14ac:dyDescent="0.35">
      <c r="B41" s="32" t="s">
        <v>43</v>
      </c>
      <c r="C41" s="22">
        <v>1</v>
      </c>
      <c r="D41" s="22">
        <v>1</v>
      </c>
      <c r="E41" s="23"/>
      <c r="F41" s="22">
        <v>20</v>
      </c>
      <c r="G41" s="23">
        <f t="shared" si="2"/>
        <v>0</v>
      </c>
      <c r="H41" s="23">
        <v>1</v>
      </c>
      <c r="I41" s="23">
        <f t="shared" si="3"/>
        <v>0</v>
      </c>
    </row>
    <row r="42" spans="2:9" s="31" customFormat="1" ht="15.5" x14ac:dyDescent="0.35">
      <c r="B42" s="32" t="s">
        <v>44</v>
      </c>
      <c r="C42" s="22">
        <v>1</v>
      </c>
      <c r="D42" s="22">
        <v>4</v>
      </c>
      <c r="E42" s="23"/>
      <c r="F42" s="22">
        <v>20</v>
      </c>
      <c r="G42" s="23">
        <f t="shared" si="2"/>
        <v>0</v>
      </c>
      <c r="H42" s="23">
        <v>1</v>
      </c>
      <c r="I42" s="23">
        <f t="shared" si="3"/>
        <v>0</v>
      </c>
    </row>
    <row r="43" spans="2:9" s="31" customFormat="1" ht="46.5" x14ac:dyDescent="0.35">
      <c r="B43" s="32" t="s">
        <v>45</v>
      </c>
      <c r="C43" s="22">
        <v>1</v>
      </c>
      <c r="D43" s="22">
        <v>1</v>
      </c>
      <c r="E43" s="23"/>
      <c r="F43" s="22">
        <v>20</v>
      </c>
      <c r="G43" s="23">
        <f t="shared" si="2"/>
        <v>0</v>
      </c>
      <c r="H43" s="23">
        <v>1</v>
      </c>
      <c r="I43" s="23">
        <f t="shared" si="3"/>
        <v>0</v>
      </c>
    </row>
    <row r="44" spans="2:9" s="31" customFormat="1" ht="31" x14ac:dyDescent="0.35">
      <c r="B44" s="32" t="s">
        <v>46</v>
      </c>
      <c r="C44" s="22">
        <v>1</v>
      </c>
      <c r="D44" s="22">
        <v>1</v>
      </c>
      <c r="E44" s="23"/>
      <c r="F44" s="22">
        <v>20</v>
      </c>
      <c r="G44" s="23">
        <f t="shared" si="2"/>
        <v>0</v>
      </c>
      <c r="H44" s="23">
        <v>1</v>
      </c>
      <c r="I44" s="23">
        <f t="shared" si="3"/>
        <v>0</v>
      </c>
    </row>
    <row r="45" spans="2:9" s="31" customFormat="1" ht="15.5" x14ac:dyDescent="0.35">
      <c r="B45" s="32" t="s">
        <v>47</v>
      </c>
      <c r="C45" s="22">
        <v>1</v>
      </c>
      <c r="D45" s="22">
        <v>1</v>
      </c>
      <c r="E45" s="23"/>
      <c r="F45" s="22">
        <v>20</v>
      </c>
      <c r="G45" s="23">
        <f t="shared" si="2"/>
        <v>0</v>
      </c>
      <c r="H45" s="23">
        <v>1</v>
      </c>
      <c r="I45" s="23">
        <f t="shared" si="3"/>
        <v>0</v>
      </c>
    </row>
    <row r="46" spans="2:9" s="31" customFormat="1" ht="31" x14ac:dyDescent="0.35">
      <c r="B46" s="32" t="s">
        <v>48</v>
      </c>
      <c r="C46" s="22">
        <v>1</v>
      </c>
      <c r="D46" s="22">
        <v>1</v>
      </c>
      <c r="E46" s="23"/>
      <c r="F46" s="22">
        <v>20</v>
      </c>
      <c r="G46" s="23">
        <f t="shared" si="2"/>
        <v>0</v>
      </c>
      <c r="H46" s="23">
        <v>1</v>
      </c>
      <c r="I46" s="23">
        <f t="shared" si="3"/>
        <v>0</v>
      </c>
    </row>
    <row r="47" spans="2:9" s="31" customFormat="1" ht="31" x14ac:dyDescent="0.35">
      <c r="B47" s="32" t="s">
        <v>72</v>
      </c>
      <c r="C47" s="22">
        <v>1</v>
      </c>
      <c r="D47" s="22">
        <v>1</v>
      </c>
      <c r="E47" s="23"/>
      <c r="F47" s="22">
        <v>20</v>
      </c>
      <c r="G47" s="23">
        <f t="shared" si="2"/>
        <v>0</v>
      </c>
      <c r="H47" s="23">
        <v>1</v>
      </c>
      <c r="I47" s="23">
        <f t="shared" si="3"/>
        <v>0</v>
      </c>
    </row>
    <row r="48" spans="2:9" s="31" customFormat="1" ht="31" x14ac:dyDescent="0.35">
      <c r="B48" s="32" t="s">
        <v>73</v>
      </c>
      <c r="C48" s="22">
        <v>1</v>
      </c>
      <c r="D48" s="22">
        <v>1</v>
      </c>
      <c r="E48" s="23"/>
      <c r="F48" s="22">
        <v>20</v>
      </c>
      <c r="G48" s="23">
        <f t="shared" si="2"/>
        <v>0</v>
      </c>
      <c r="H48" s="23">
        <v>1</v>
      </c>
      <c r="I48" s="23">
        <f t="shared" si="3"/>
        <v>0</v>
      </c>
    </row>
    <row r="49" spans="1:10" s="31" customFormat="1" ht="21.9" customHeight="1" x14ac:dyDescent="0.35">
      <c r="B49" s="32" t="s">
        <v>17</v>
      </c>
      <c r="C49" s="22">
        <v>1</v>
      </c>
      <c r="D49" s="22">
        <v>1</v>
      </c>
      <c r="E49" s="23"/>
      <c r="F49" s="22">
        <v>20</v>
      </c>
      <c r="G49" s="23">
        <f t="shared" si="2"/>
        <v>0</v>
      </c>
      <c r="H49" s="23">
        <v>1</v>
      </c>
      <c r="I49" s="23">
        <f t="shared" si="3"/>
        <v>0</v>
      </c>
    </row>
    <row r="50" spans="1:10" ht="15.5" x14ac:dyDescent="0.3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.5" x14ac:dyDescent="0.3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20.149999999999999" customHeight="1" x14ac:dyDescent="0.35">
      <c r="A52" s="29"/>
      <c r="B52" s="49" t="s">
        <v>18</v>
      </c>
      <c r="C52" s="49"/>
      <c r="D52" s="49"/>
      <c r="E52" s="49"/>
      <c r="F52" s="49"/>
      <c r="G52" s="49"/>
      <c r="H52" s="49"/>
      <c r="I52" s="49"/>
      <c r="J52" s="30">
        <f>SUM(I53:I54)</f>
        <v>0</v>
      </c>
    </row>
    <row r="53" spans="1:10" s="31" customFormat="1" ht="21.9" customHeight="1" x14ac:dyDescent="0.35">
      <c r="B53" s="32" t="s">
        <v>19</v>
      </c>
      <c r="C53" s="22">
        <v>1</v>
      </c>
      <c r="D53" s="22">
        <v>1</v>
      </c>
      <c r="E53" s="23"/>
      <c r="F53" s="22">
        <v>20</v>
      </c>
      <c r="G53" s="23">
        <f>E53*D53*C53</f>
        <v>0</v>
      </c>
      <c r="H53" s="23">
        <v>1</v>
      </c>
      <c r="I53" s="23">
        <f>G53*H53</f>
        <v>0</v>
      </c>
    </row>
    <row r="54" spans="1:10" s="31" customFormat="1" ht="21.9" customHeight="1" x14ac:dyDescent="0.35">
      <c r="B54" s="32" t="s">
        <v>20</v>
      </c>
      <c r="C54" s="22">
        <v>1</v>
      </c>
      <c r="D54" s="22">
        <v>1</v>
      </c>
      <c r="E54" s="23"/>
      <c r="F54" s="22">
        <v>20</v>
      </c>
      <c r="G54" s="23">
        <f>E54*D54*C54</f>
        <v>0</v>
      </c>
      <c r="H54" s="23">
        <v>1</v>
      </c>
      <c r="I54" s="23">
        <f>G54*H54</f>
        <v>0</v>
      </c>
    </row>
    <row r="55" spans="1:10" ht="15.5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.5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.5" x14ac:dyDescent="0.35">
      <c r="A57" s="29"/>
      <c r="B57" s="49" t="s">
        <v>25</v>
      </c>
      <c r="C57" s="49"/>
      <c r="D57" s="49"/>
      <c r="E57" s="49"/>
      <c r="F57" s="49"/>
      <c r="G57" s="49"/>
      <c r="H57" s="49"/>
      <c r="I57" s="49"/>
      <c r="J57" s="30">
        <f>SUM(I58:I61)</f>
        <v>0</v>
      </c>
    </row>
    <row r="58" spans="1:10" s="31" customFormat="1" ht="19.25" customHeight="1" x14ac:dyDescent="0.35">
      <c r="B58" s="32" t="s">
        <v>21</v>
      </c>
      <c r="C58" s="22">
        <v>60</v>
      </c>
      <c r="D58" s="22">
        <v>1</v>
      </c>
      <c r="E58" s="23"/>
      <c r="F58" s="22">
        <v>20</v>
      </c>
      <c r="G58" s="23">
        <f>E58*D58*C58</f>
        <v>0</v>
      </c>
      <c r="H58" s="23">
        <v>1</v>
      </c>
      <c r="I58" s="23">
        <f t="shared" ref="I58:I60" si="4">G58*H58</f>
        <v>0</v>
      </c>
    </row>
    <row r="59" spans="1:10" s="31" customFormat="1" ht="19.25" customHeight="1" x14ac:dyDescent="0.35">
      <c r="B59" s="32" t="s">
        <v>50</v>
      </c>
      <c r="C59" s="22">
        <v>50</v>
      </c>
      <c r="D59" s="22">
        <v>1</v>
      </c>
      <c r="E59" s="23"/>
      <c r="F59" s="22">
        <v>20</v>
      </c>
      <c r="G59" s="23">
        <f>E59*D59*C59</f>
        <v>0</v>
      </c>
      <c r="H59" s="23">
        <v>1</v>
      </c>
      <c r="I59" s="23">
        <f t="shared" si="4"/>
        <v>0</v>
      </c>
    </row>
    <row r="60" spans="1:10" s="31" customFormat="1" ht="19.25" customHeight="1" x14ac:dyDescent="0.35">
      <c r="B60" s="32" t="s">
        <v>58</v>
      </c>
      <c r="C60" s="22">
        <v>1</v>
      </c>
      <c r="D60" s="22">
        <v>3</v>
      </c>
      <c r="E60" s="23"/>
      <c r="F60" s="22">
        <v>20</v>
      </c>
      <c r="G60" s="23">
        <f>E60*D60*C60</f>
        <v>0</v>
      </c>
      <c r="H60" s="23">
        <v>1</v>
      </c>
      <c r="I60" s="23">
        <f t="shared" si="4"/>
        <v>0</v>
      </c>
    </row>
    <row r="61" spans="1:10" s="31" customFormat="1" ht="19.25" customHeight="1" x14ac:dyDescent="0.35">
      <c r="B61" s="32"/>
      <c r="C61" s="22"/>
      <c r="D61" s="22"/>
      <c r="E61" s="23"/>
      <c r="F61" s="22"/>
      <c r="G61" s="23"/>
      <c r="H61" s="23"/>
      <c r="I61" s="23"/>
    </row>
    <row r="62" spans="1:10" ht="18.899999999999999" customHeight="1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8.5" x14ac:dyDescent="0.35">
      <c r="A63" s="29"/>
      <c r="B63" s="49" t="s">
        <v>24</v>
      </c>
      <c r="C63" s="49"/>
      <c r="D63" s="49"/>
      <c r="E63" s="49"/>
      <c r="F63" s="49"/>
      <c r="G63" s="49"/>
      <c r="H63" s="49"/>
      <c r="I63" s="49"/>
      <c r="J63" s="30">
        <f>SUM(I64:I70)</f>
        <v>0</v>
      </c>
    </row>
    <row r="64" spans="1:10" s="31" customFormat="1" ht="21.9" customHeight="1" x14ac:dyDescent="0.35">
      <c r="B64" s="32" t="s">
        <v>51</v>
      </c>
      <c r="C64" s="22">
        <v>2</v>
      </c>
      <c r="D64" s="22">
        <v>15</v>
      </c>
      <c r="E64" s="23"/>
      <c r="F64" s="22">
        <v>20</v>
      </c>
      <c r="G64" s="23">
        <f t="shared" ref="G64:G70" si="5">E64*D64*C64</f>
        <v>0</v>
      </c>
      <c r="H64" s="23">
        <v>1</v>
      </c>
      <c r="I64" s="23">
        <f t="shared" ref="I64:I70" si="6">G64*H64</f>
        <v>0</v>
      </c>
    </row>
    <row r="65" spans="1:10" s="31" customFormat="1" ht="21.9" customHeight="1" x14ac:dyDescent="0.35">
      <c r="B65" s="32" t="s">
        <v>52</v>
      </c>
      <c r="C65" s="22">
        <v>4</v>
      </c>
      <c r="D65" s="22">
        <v>4</v>
      </c>
      <c r="E65" s="23"/>
      <c r="F65" s="22">
        <v>20</v>
      </c>
      <c r="G65" s="23">
        <f t="shared" si="5"/>
        <v>0</v>
      </c>
      <c r="H65" s="23">
        <v>1</v>
      </c>
      <c r="I65" s="23">
        <f t="shared" si="6"/>
        <v>0</v>
      </c>
    </row>
    <row r="66" spans="1:10" s="31" customFormat="1" ht="21.9" customHeight="1" x14ac:dyDescent="0.35">
      <c r="B66" s="32" t="s">
        <v>53</v>
      </c>
      <c r="C66" s="22">
        <v>1</v>
      </c>
      <c r="D66" s="22">
        <v>4</v>
      </c>
      <c r="E66" s="23"/>
      <c r="F66" s="22">
        <v>20</v>
      </c>
      <c r="G66" s="23">
        <f t="shared" si="5"/>
        <v>0</v>
      </c>
      <c r="H66" s="23">
        <v>1</v>
      </c>
      <c r="I66" s="23">
        <f t="shared" si="6"/>
        <v>0</v>
      </c>
    </row>
    <row r="67" spans="1:10" s="31" customFormat="1" ht="31" x14ac:dyDescent="0.35">
      <c r="B67" s="32" t="s">
        <v>54</v>
      </c>
      <c r="C67" s="22">
        <v>1</v>
      </c>
      <c r="D67" s="22">
        <v>15</v>
      </c>
      <c r="E67" s="23"/>
      <c r="F67" s="22">
        <v>20</v>
      </c>
      <c r="G67" s="23">
        <f t="shared" si="5"/>
        <v>0</v>
      </c>
      <c r="H67" s="23">
        <v>1</v>
      </c>
      <c r="I67" s="23">
        <f t="shared" si="6"/>
        <v>0</v>
      </c>
    </row>
    <row r="68" spans="1:10" s="31" customFormat="1" ht="15.5" x14ac:dyDescent="0.35">
      <c r="B68" s="32" t="s">
        <v>55</v>
      </c>
      <c r="C68" s="22">
        <v>1</v>
      </c>
      <c r="D68" s="22">
        <v>1</v>
      </c>
      <c r="E68" s="23"/>
      <c r="F68" s="22">
        <v>20</v>
      </c>
      <c r="G68" s="23">
        <f t="shared" si="5"/>
        <v>0</v>
      </c>
      <c r="H68" s="23">
        <v>1</v>
      </c>
      <c r="I68" s="23">
        <f t="shared" si="6"/>
        <v>0</v>
      </c>
    </row>
    <row r="69" spans="1:10" s="31" customFormat="1" ht="31" x14ac:dyDescent="0.35">
      <c r="B69" s="32" t="s">
        <v>56</v>
      </c>
      <c r="C69" s="22">
        <v>350</v>
      </c>
      <c r="D69" s="22">
        <v>1</v>
      </c>
      <c r="E69" s="23"/>
      <c r="F69" s="22">
        <v>20</v>
      </c>
      <c r="G69" s="23">
        <f t="shared" si="5"/>
        <v>0</v>
      </c>
      <c r="H69" s="23">
        <v>1</v>
      </c>
      <c r="I69" s="23">
        <f t="shared" si="6"/>
        <v>0</v>
      </c>
    </row>
    <row r="70" spans="1:10" s="31" customFormat="1" ht="21.9" customHeight="1" x14ac:dyDescent="0.35">
      <c r="B70" s="32" t="s">
        <v>22</v>
      </c>
      <c r="C70" s="22">
        <v>1</v>
      </c>
      <c r="D70" s="22">
        <v>1</v>
      </c>
      <c r="E70" s="23"/>
      <c r="F70" s="22">
        <v>20</v>
      </c>
      <c r="G70" s="23">
        <f t="shared" si="5"/>
        <v>0</v>
      </c>
      <c r="H70" s="23">
        <v>1</v>
      </c>
      <c r="I70" s="23">
        <f t="shared" si="6"/>
        <v>0</v>
      </c>
      <c r="J70" s="36"/>
    </row>
    <row r="71" spans="1:10" ht="15.5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8.5" x14ac:dyDescent="0.35">
      <c r="A72" s="29"/>
      <c r="B72" s="49" t="s">
        <v>23</v>
      </c>
      <c r="C72" s="49"/>
      <c r="D72" s="49"/>
      <c r="E72" s="49"/>
      <c r="F72" s="49"/>
      <c r="G72" s="49"/>
      <c r="H72" s="49"/>
      <c r="I72" s="49"/>
      <c r="J72" s="30">
        <f>SUM(I73:I73)</f>
        <v>0</v>
      </c>
    </row>
    <row r="73" spans="1:10" ht="15.5" x14ac:dyDescent="0.35">
      <c r="A73" s="33"/>
      <c r="B73" s="32" t="s">
        <v>57</v>
      </c>
      <c r="C73" s="22">
        <v>1</v>
      </c>
      <c r="D73" s="22">
        <v>1</v>
      </c>
      <c r="E73" s="23"/>
      <c r="F73" s="22">
        <v>20</v>
      </c>
      <c r="G73" s="23">
        <f>E73*D73*C73</f>
        <v>0</v>
      </c>
      <c r="H73" s="23">
        <v>1</v>
      </c>
      <c r="I73" s="23">
        <f>G73*H73</f>
        <v>0</v>
      </c>
      <c r="J73" s="34"/>
    </row>
    <row r="74" spans="1:10" ht="18.5" x14ac:dyDescent="0.45">
      <c r="A74" s="8"/>
      <c r="B74" s="41" t="s">
        <v>10</v>
      </c>
      <c r="C74" s="41"/>
      <c r="D74" s="41"/>
      <c r="E74" s="39"/>
      <c r="F74" s="39"/>
      <c r="G74" s="39"/>
      <c r="H74" s="39"/>
      <c r="I74" s="3">
        <f>SUM(I8:I73)</f>
        <v>0</v>
      </c>
      <c r="J74" s="10"/>
    </row>
    <row r="75" spans="1:10" ht="18.5" x14ac:dyDescent="0.45">
      <c r="A75" s="8"/>
      <c r="B75" s="12"/>
      <c r="C75" s="12"/>
      <c r="D75" s="12"/>
      <c r="E75" s="12"/>
      <c r="F75" s="13"/>
      <c r="G75" s="13"/>
      <c r="H75" s="14"/>
      <c r="I75" s="15"/>
      <c r="J75" s="10"/>
    </row>
    <row r="76" spans="1:10" ht="18.5" x14ac:dyDescent="0.45">
      <c r="A76" s="8"/>
      <c r="B76" s="12"/>
      <c r="C76" s="12"/>
      <c r="D76" s="12"/>
      <c r="E76" s="12"/>
      <c r="F76" s="13"/>
      <c r="G76" s="13"/>
      <c r="H76" s="16"/>
      <c r="I76" s="15"/>
      <c r="J76" s="10"/>
    </row>
    <row r="77" spans="1:10" ht="18.5" x14ac:dyDescent="0.45">
      <c r="A77" s="8"/>
      <c r="B77" s="37" t="s">
        <v>11</v>
      </c>
      <c r="C77" s="37"/>
      <c r="D77" s="39"/>
      <c r="E77" s="37"/>
      <c r="F77" s="39"/>
      <c r="G77" s="39"/>
      <c r="H77" s="39"/>
      <c r="I77" s="3">
        <f>SUM(I74:I76)</f>
        <v>0</v>
      </c>
      <c r="J77" s="10"/>
    </row>
    <row r="78" spans="1:10" ht="18.5" x14ac:dyDescent="0.45">
      <c r="A78" s="8"/>
      <c r="B78" s="12"/>
      <c r="C78" s="12"/>
      <c r="D78" s="12"/>
      <c r="E78" s="12"/>
      <c r="F78" s="13"/>
      <c r="G78" s="13"/>
      <c r="H78" s="14"/>
      <c r="I78" s="15"/>
      <c r="J78" s="10"/>
    </row>
    <row r="79" spans="1:10" ht="18.5" x14ac:dyDescent="0.45">
      <c r="A79" s="8"/>
      <c r="B79" s="12"/>
      <c r="C79" s="12"/>
      <c r="D79" s="12"/>
      <c r="E79" s="12"/>
      <c r="F79" s="13"/>
      <c r="G79" s="17" t="s">
        <v>12</v>
      </c>
      <c r="H79" s="14"/>
      <c r="I79" s="15"/>
      <c r="J79" s="10"/>
    </row>
    <row r="80" spans="1:10" ht="18.5" x14ac:dyDescent="0.45">
      <c r="A80" s="11"/>
      <c r="B80" s="48" t="s">
        <v>13</v>
      </c>
      <c r="C80" s="48"/>
      <c r="D80" s="48"/>
      <c r="E80" s="18">
        <v>0</v>
      </c>
      <c r="F80" s="5"/>
      <c r="G80" s="19">
        <f>SUMIF(F6:F76,0,I6:I76)</f>
        <v>0</v>
      </c>
      <c r="H80" s="5"/>
      <c r="I80" s="7">
        <f>SUM(E80*G80)</f>
        <v>0</v>
      </c>
      <c r="J80" s="10"/>
    </row>
    <row r="81" spans="1:10" ht="18.5" x14ac:dyDescent="0.45">
      <c r="A81" s="11"/>
      <c r="B81" s="27"/>
      <c r="C81" s="27"/>
      <c r="D81" s="27" t="s">
        <v>13</v>
      </c>
      <c r="E81" s="18">
        <v>0.01</v>
      </c>
      <c r="F81" s="5"/>
      <c r="G81" s="19">
        <f>SUMIF(F7:F76,1,I7:I76)</f>
        <v>0</v>
      </c>
      <c r="H81" s="5"/>
      <c r="I81" s="7">
        <f>SUM(E81*G81)</f>
        <v>0</v>
      </c>
      <c r="J81" s="10"/>
    </row>
    <row r="82" spans="1:10" ht="18.5" x14ac:dyDescent="0.45">
      <c r="A82" s="11"/>
      <c r="B82" s="38" t="s">
        <v>13</v>
      </c>
      <c r="C82" s="38"/>
      <c r="D82" s="40"/>
      <c r="E82" s="18">
        <v>0.1</v>
      </c>
      <c r="F82" s="5"/>
      <c r="G82" s="19">
        <f>SUMIF(F6:F76,10,I6:I76)</f>
        <v>0</v>
      </c>
      <c r="H82" s="5"/>
      <c r="I82" s="7">
        <f>SUM(E82*G82)</f>
        <v>0</v>
      </c>
      <c r="J82" s="10"/>
    </row>
    <row r="83" spans="1:10" ht="18.5" x14ac:dyDescent="0.45">
      <c r="A83" s="11"/>
      <c r="B83" s="48" t="s">
        <v>13</v>
      </c>
      <c r="C83" s="48"/>
      <c r="D83" s="48"/>
      <c r="E83" s="18">
        <v>0.2</v>
      </c>
      <c r="F83" s="5"/>
      <c r="G83" s="19">
        <f>SUMIF(F6:F76,20,I6:I76)</f>
        <v>0</v>
      </c>
      <c r="H83" s="5"/>
      <c r="I83" s="7">
        <f>SUM(E83*G83)</f>
        <v>0</v>
      </c>
      <c r="J83" s="10"/>
    </row>
    <row r="84" spans="1:10" ht="18.5" x14ac:dyDescent="0.45">
      <c r="A84" s="6"/>
      <c r="B84" s="9"/>
      <c r="C84" s="9"/>
      <c r="D84" s="9"/>
      <c r="E84" s="9"/>
      <c r="F84" s="9"/>
      <c r="G84" s="20">
        <f>SUM(G80:G83)</f>
        <v>0</v>
      </c>
      <c r="H84" s="9"/>
      <c r="I84" s="9"/>
      <c r="J84" s="10"/>
    </row>
    <row r="85" spans="1:10" ht="18.5" x14ac:dyDescent="0.45">
      <c r="A85" s="6"/>
      <c r="B85" s="9"/>
      <c r="C85" s="9"/>
      <c r="D85" s="9"/>
      <c r="E85" s="9"/>
      <c r="F85" s="9"/>
      <c r="G85" s="9"/>
      <c r="H85" s="9"/>
      <c r="I85" s="9"/>
      <c r="J85" s="10"/>
    </row>
    <row r="86" spans="1:10" ht="18.5" x14ac:dyDescent="0.45">
      <c r="A86" s="6"/>
      <c r="B86" s="41" t="s">
        <v>14</v>
      </c>
      <c r="C86" s="41"/>
      <c r="D86" s="41"/>
      <c r="E86" s="39"/>
      <c r="F86" s="39"/>
      <c r="G86" s="39"/>
      <c r="H86" s="39"/>
      <c r="I86" s="3">
        <f>SUM(I77:I83)</f>
        <v>0</v>
      </c>
      <c r="J86" s="10"/>
    </row>
    <row r="87" spans="1:10" ht="31" customHeight="1" x14ac:dyDescent="0.35"/>
    <row r="88" spans="1:10" x14ac:dyDescent="0.35">
      <c r="B88" s="59" t="s">
        <v>79</v>
      </c>
    </row>
    <row r="89" spans="1:10" x14ac:dyDescent="0.35">
      <c r="B89" s="58" t="s">
        <v>77</v>
      </c>
    </row>
    <row r="90" spans="1:10" x14ac:dyDescent="0.35">
      <c r="B90" s="58" t="s">
        <v>76</v>
      </c>
    </row>
    <row r="91" spans="1:10" x14ac:dyDescent="0.35">
      <c r="B91" s="58" t="s">
        <v>75</v>
      </c>
    </row>
    <row r="92" spans="1:10" x14ac:dyDescent="0.35">
      <c r="B92" s="56" t="s">
        <v>78</v>
      </c>
      <c r="C92" s="57"/>
      <c r="D92" s="57"/>
      <c r="E92" s="57"/>
      <c r="F92" s="57"/>
      <c r="G92" s="57"/>
    </row>
    <row r="93" spans="1:10" x14ac:dyDescent="0.35">
      <c r="B93" s="56" t="s">
        <v>83</v>
      </c>
      <c r="C93" s="57"/>
      <c r="D93" s="57"/>
      <c r="E93" s="57"/>
      <c r="F93" s="57"/>
      <c r="G93" s="57"/>
    </row>
    <row r="94" spans="1:10" x14ac:dyDescent="0.35">
      <c r="B94" s="56" t="s">
        <v>80</v>
      </c>
      <c r="C94" s="57"/>
      <c r="D94" s="57"/>
      <c r="E94" s="57"/>
      <c r="F94" s="57"/>
      <c r="G94" s="57"/>
    </row>
    <row r="95" spans="1:10" x14ac:dyDescent="0.35">
      <c r="B95" s="56" t="s">
        <v>81</v>
      </c>
      <c r="C95" s="57"/>
      <c r="D95" s="57"/>
      <c r="E95" s="57"/>
      <c r="F95" s="57"/>
      <c r="G95" s="57"/>
    </row>
    <row r="96" spans="1:10" x14ac:dyDescent="0.35">
      <c r="B96" s="56" t="s">
        <v>82</v>
      </c>
      <c r="C96" s="57"/>
      <c r="D96" s="57"/>
      <c r="E96" s="57"/>
      <c r="F96" s="57"/>
      <c r="G96" s="57"/>
    </row>
    <row r="97" spans="2:7" x14ac:dyDescent="0.35">
      <c r="B97" s="56"/>
      <c r="C97" s="57"/>
      <c r="D97" s="57"/>
      <c r="E97" s="57"/>
      <c r="F97" s="57"/>
      <c r="G97" s="57"/>
    </row>
  </sheetData>
  <mergeCells count="17">
    <mergeCell ref="B57:I57"/>
    <mergeCell ref="B86:D86"/>
    <mergeCell ref="B74:D74"/>
    <mergeCell ref="L1:M1"/>
    <mergeCell ref="A2:J2"/>
    <mergeCell ref="A3:J3"/>
    <mergeCell ref="A4:J4"/>
    <mergeCell ref="A6:J6"/>
    <mergeCell ref="B80:D80"/>
    <mergeCell ref="B83:D83"/>
    <mergeCell ref="B63:I63"/>
    <mergeCell ref="B72:I72"/>
    <mergeCell ref="A5:J5"/>
    <mergeCell ref="A1:J1"/>
    <mergeCell ref="B9:I9"/>
    <mergeCell ref="B29:I29"/>
    <mergeCell ref="B52:I52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7" fitToHeight="5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Bütçe V1 </vt:lpstr>
      <vt:lpstr>'Bütçe V1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suuser</cp:lastModifiedBy>
  <cp:lastPrinted>2022-10-31T11:42:08Z</cp:lastPrinted>
  <dcterms:created xsi:type="dcterms:W3CDTF">2022-10-13T11:59:03Z</dcterms:created>
  <dcterms:modified xsi:type="dcterms:W3CDTF">2024-03-01T20:49:28Z</dcterms:modified>
</cp:coreProperties>
</file>